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ознесенчское квартирограмма\"/>
    </mc:Choice>
  </mc:AlternateContent>
  <bookViews>
    <workbookView xWindow="-120" yWindow="60" windowWidth="23250" windowHeight="13170" tabRatio="950" firstSheet="2" activeTab="2"/>
  </bookViews>
  <sheets>
    <sheet name="Цигломень 4 (4 этап)" sheetId="41" state="hidden" r:id="rId1"/>
    <sheet name="Цигломень 6 (4 этап)" sheetId="43" state="hidden" r:id="rId2"/>
    <sheet name="Верхнетоемск" sheetId="66" r:id="rId3"/>
  </sheets>
  <definedNames>
    <definedName name="_xlnm.Print_Area" localSheetId="2">Верхнетоемск!$A$1:$F$44</definedName>
    <definedName name="_xlnm.Print_Area" localSheetId="0">'Цигломень 4 (4 этап)'!$A$1:$S$107</definedName>
    <definedName name="_xlnm.Print_Area" localSheetId="1">'Цигломень 6 (4 этап)'!$A$1:$S$123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3" l="1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102" i="43"/>
  <c r="H103" i="43"/>
  <c r="H104" i="43"/>
  <c r="H9" i="43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9" i="41"/>
  <c r="A107" i="41" l="1"/>
  <c r="P111" i="43"/>
  <c r="A123" i="43"/>
  <c r="A122" i="43"/>
  <c r="A106" i="41"/>
  <c r="A113" i="43"/>
  <c r="A97" i="41"/>
  <c r="O105" i="43" l="1"/>
  <c r="K105" i="43"/>
  <c r="J105" i="43"/>
  <c r="I105" i="43"/>
  <c r="F105" i="43"/>
  <c r="H105" i="43" l="1"/>
  <c r="O89" i="41" l="1"/>
  <c r="K89" i="41"/>
  <c r="F89" i="41"/>
  <c r="J89" i="41"/>
  <c r="J110" i="41" s="1"/>
  <c r="J112" i="41" s="1"/>
  <c r="I89" i="41"/>
  <c r="I110" i="41" s="1"/>
  <c r="I112" i="41" s="1"/>
  <c r="H89" i="41" l="1"/>
  <c r="H110" i="41" s="1"/>
  <c r="H112" i="41" s="1"/>
</calcChain>
</file>

<file path=xl/sharedStrings.xml><?xml version="1.0" encoding="utf-8"?>
<sst xmlns="http://schemas.openxmlformats.org/spreadsheetml/2006/main" count="1461" uniqueCount="191">
  <si>
    <t>М.П.</t>
  </si>
  <si>
    <t>№ п/п</t>
  </si>
  <si>
    <t>Общая стоимость</t>
  </si>
  <si>
    <t>в том числе:</t>
  </si>
  <si>
    <t>счет средств Фонда</t>
  </si>
  <si>
    <t>за счет средств  бюджета СФ</t>
  </si>
  <si>
    <t>за счет средств  бюджета МО</t>
  </si>
  <si>
    <t>(подпись)</t>
  </si>
  <si>
    <t>(расшифровка подписи)</t>
  </si>
  <si>
    <t>Жилая площадь помещения, кв. м.</t>
  </si>
  <si>
    <t>Общая площадь помещения, кв. м.</t>
  </si>
  <si>
    <t>МО дома</t>
  </si>
  <si>
    <t>Адрес дома</t>
  </si>
  <si>
    <t>Номер помещения</t>
  </si>
  <si>
    <t>Количество комнат, 
ед.</t>
  </si>
  <si>
    <t>Итого:</t>
  </si>
  <si>
    <t>Информация по строящему/приобретаемому жилому помещению</t>
  </si>
  <si>
    <t>Наличие судебного решения да/нет</t>
  </si>
  <si>
    <t>Объект строительства</t>
  </si>
  <si>
    <t>Застройщик</t>
  </si>
  <si>
    <t xml:space="preserve">Реквизиты контракта: </t>
  </si>
  <si>
    <t>Информация по расселяемому жилому помещению</t>
  </si>
  <si>
    <t>-</t>
  </si>
  <si>
    <t>Тип собственности</t>
  </si>
  <si>
    <t>Фактическая дата расселения жилого помещения</t>
  </si>
  <si>
    <t>В.Г. Полежаев</t>
  </si>
  <si>
    <t>обл. Архангельская, г. Архангельск, ул. Буденного, д. 4</t>
  </si>
  <si>
    <t>обл. Архангельская, г. Архангельск, ул. Победы, д. 52</t>
  </si>
  <si>
    <t>Муниципальная</t>
  </si>
  <si>
    <t>обл. Архангельская, г. Архангельск, ул. Театральная, д. 55</t>
  </si>
  <si>
    <t>8</t>
  </si>
  <si>
    <t>3</t>
  </si>
  <si>
    <t>4</t>
  </si>
  <si>
    <t>2</t>
  </si>
  <si>
    <t>1</t>
  </si>
  <si>
    <t>11</t>
  </si>
  <si>
    <t>5</t>
  </si>
  <si>
    <t>6</t>
  </si>
  <si>
    <t>7</t>
  </si>
  <si>
    <t>10</t>
  </si>
  <si>
    <t>обл. Архангельская, г. Архангельск, ул. Победы, д. 32</t>
  </si>
  <si>
    <t>обл. Архангельская, г. Архангельск, ш. Лахтинское, д. 130</t>
  </si>
  <si>
    <t>обл. Архангельская, г. Архангельск, ул. Выучейского, д. 84</t>
  </si>
  <si>
    <t>обл. Архангельская, г. Архангельск, ул. Лермонтова, д. 29</t>
  </si>
  <si>
    <t>обл. Архангельская, г. Архангельск, ул. Партизанская, д. 12</t>
  </si>
  <si>
    <t>обл. Архангельская, г. Архангельск, ул. Петра Стрелкова, д. 9</t>
  </si>
  <si>
    <t>Министр строительства и архитектуры Архангельской области</t>
  </si>
  <si>
    <t>г. Архангельск</t>
  </si>
  <si>
    <t>Перечень жилых помещений, расселение которых предусмотрено в жилые помещения построенные/приобретенные по муниицпальному или государственному контракту, заключенному в рамках реализации четвертого этапа 
(этап 2022 года) адресной программы "Переселение граждан из аварийного жилищного фонда на 2019-2025 годы"</t>
  </si>
  <si>
    <t>обл. Архангельская, г. Архангельск, наб. Георгия Седова, д. 11</t>
  </si>
  <si>
    <t>обл. Архангельская, г. Архангельск, наб. Георгия Седова, д. 12</t>
  </si>
  <si>
    <t>обл. Архангельская, г. Архангельск, пер. Двинской, д. 4</t>
  </si>
  <si>
    <t>обл. Архангельская, г. Архангельск, пр-кт. Ленинградский, д. 335</t>
  </si>
  <si>
    <t>обл. Архангельская, г. Архангельск, пр-кт. Ленинградский, д. 361</t>
  </si>
  <si>
    <t>обл. Архангельская, г. Архангельск, пр-кт. Ленинградский, д. 369</t>
  </si>
  <si>
    <t>обл. Архангельская, г. Архангельск, пр-кт. Обводный Канал, д. 143, к. 2</t>
  </si>
  <si>
    <t>обл. Архангельская, г. Архангельск, ул. Бергавинова, д. 3</t>
  </si>
  <si>
    <t>обл. Архангельская, г. Архангельск, ул. Буденного, д. 3</t>
  </si>
  <si>
    <t>обл. Архангельская, г. Архангельск, ул. Вологодская, д. 12</t>
  </si>
  <si>
    <t>обл. Архангельская, г. Архангельск, ул. Гагарина, д. 49</t>
  </si>
  <si>
    <t>обл. Архангельская, г. Архангельск, ул. Горького, д. 13</t>
  </si>
  <si>
    <t>обл. Архангельская, г. Архангельск, ул. Декабристов, д. 6, к. 1</t>
  </si>
  <si>
    <t>обл. Архангельская, г. Архангельск, ул. Дружбы, д. 22</t>
  </si>
  <si>
    <t>обл. Архангельская, г. Архангельск, ул. Калинина, д. 14</t>
  </si>
  <si>
    <t>обл. Архангельская, г. Архангельск, ул. Карельская, д. 55</t>
  </si>
  <si>
    <t>обл. Архангельская, г. Архангельск, ул. Катарина, д. 5</t>
  </si>
  <si>
    <t>обл. Архангельская, г. Архангельск, ул. Кедрова, д. 20, к. 1</t>
  </si>
  <si>
    <t>обл. Архангельская, г. Архангельск, ул. КЛДК, д. 24</t>
  </si>
  <si>
    <t>обл. Архангельская, г. Архангельск, ул. Коммунальная, д. 5</t>
  </si>
  <si>
    <t>обл. Архангельская, г. Архангельск, ул. Комсомольская, д. 48</t>
  </si>
  <si>
    <t>обл. Архангельская, г. Архангельск, ул. Котласская, д. 24</t>
  </si>
  <si>
    <t>обл. Архангельская, г. Архангельск, ул. Лесозаводская, д. 12</t>
  </si>
  <si>
    <t>обл. Архангельская, г. Архангельск, ул. Логинова, д. 68</t>
  </si>
  <si>
    <t>обл. Архангельская, г. Архангельск, ул. Нахимова, д. 10</t>
  </si>
  <si>
    <t>обл. Архангельская, г. Архангельск, ул. Нахимова, д. 12</t>
  </si>
  <si>
    <t>обл. Архангельская, г. Архангельск, ул. Нахимова, д. 4</t>
  </si>
  <si>
    <t>обл. Архангельская, г. Архангельск, ул. Партизанская, д. 43</t>
  </si>
  <si>
    <t>обл. Архангельская, г. Архангельск, ул. Партизанская, д. 48</t>
  </si>
  <si>
    <t>обл. Архангельская, г. Архангельск, ул. Пустошного, д. 27</t>
  </si>
  <si>
    <t>обл. Архангельская, г. Архангельск, ул. Романа Куликова, д. 3, к. 3</t>
  </si>
  <si>
    <t>обл. Архангельская, г. Архангельск, ул. Севстрой, д. 19</t>
  </si>
  <si>
    <t>обл. Архангельская, г. Архангельск, ул. Судоремонтников, д. 11</t>
  </si>
  <si>
    <t>обл. Архангельская, г. Архангельск, ул. Урицкого, д. 41</t>
  </si>
  <si>
    <t>обл. Архангельская, г. Архангельск, ул. Ярославская, д. 73</t>
  </si>
  <si>
    <t>обл. Архангельская, г. Архангельск, ш. Маймаксанское, д. 16</t>
  </si>
  <si>
    <t>обл. Архангельская, г. Архангельск, ш. Маймаксанское, д. 9</t>
  </si>
  <si>
    <t>15</t>
  </si>
  <si>
    <t>обл. Архангельская, г. Архангельск, ул. Пионерская, д. 149</t>
  </si>
  <si>
    <t xml:space="preserve"> ул. Красина, д. 33</t>
  </si>
  <si>
    <t>ул. Кирпичного завода, д. 21</t>
  </si>
  <si>
    <t>обл. Архангельская, г. Архангельск, ул. Рыбацкая, д. 22</t>
  </si>
  <si>
    <t>обл. Архангельская, г. Архангельск, ул. Чкалова, д. 9</t>
  </si>
  <si>
    <t>15, комнаты 1,2</t>
  </si>
  <si>
    <t>обл. Архангельская, г. Архангельск, ул. Теснанова, д. 20</t>
  </si>
  <si>
    <t>обл. Архангельская, г. Архангельск, ул. Выучейского, д. 60</t>
  </si>
  <si>
    <t>Комната 13</t>
  </si>
  <si>
    <t>обл. Архангельская, г. Архангельск, ул. КЛДК, д. 93</t>
  </si>
  <si>
    <t>обл. Архангельская, г. Архангельск, ул. Каботажная, д. 3</t>
  </si>
  <si>
    <t>4, комнаты 1,2</t>
  </si>
  <si>
    <t>обл. Архангельская, г. Архангельск, ул. Котласская, д. 12</t>
  </si>
  <si>
    <t>обл. Архангельская, г. Архангельск, ул. Нахимова, д. 13</t>
  </si>
  <si>
    <t>обл. Архангельская, г. Архангельск, пр-кт. Обводный Канал, д. 117</t>
  </si>
  <si>
    <t>обл. Архангельская, г. Архангельск, ул. Чкалова, д. 7</t>
  </si>
  <si>
    <t>3, комнаты 11,12</t>
  </si>
  <si>
    <t>обл. Архангельская, г. Архангельск, ул. Советская, д. 50</t>
  </si>
  <si>
    <t>обл. Архангельская, г. Архангельск, ул. Партизанская, д. 28, к. 1</t>
  </si>
  <si>
    <t>обл. Архангельская, г. Архангельск, ул. Проезжая, д. 18</t>
  </si>
  <si>
    <t>обл. Архангельская, г. Архангельск, ул. Михаила Новова, д. 18</t>
  </si>
  <si>
    <t>обл. Архангельская, г. Архангельск, ул. Победы, д. 104, к. 1</t>
  </si>
  <si>
    <t>обл. Архангельская, г. Архангельск, ул. Михаила Новова, д. 29</t>
  </si>
  <si>
    <t>обл. Архангельская, г. Архангельск, ул. Юности, д. 4</t>
  </si>
  <si>
    <t>обл. Архангельская, г. Архангельск, ул. Кировская, д. 5</t>
  </si>
  <si>
    <t>4, комната 18</t>
  </si>
  <si>
    <t>обл. Архангельская, г. Архангельск, ул. Горького, д. 8</t>
  </si>
  <si>
    <t>обл. Архангельская, г. Архангельск, ул. Мирная, д. 34</t>
  </si>
  <si>
    <t>обл. Архангельская, г. Архангельск, ул. Мичурина, д. 12</t>
  </si>
  <si>
    <t>Комнаты 35,36</t>
  </si>
  <si>
    <t>обл. Архангельская, г. Архангельск, ул. Нагорная, д. 55, к. 1</t>
  </si>
  <si>
    <t>обл. Архангельская, г. Архангельск, ул. Целлюлозная, д. 12</t>
  </si>
  <si>
    <t>обл. Архангельская, г. Архангельск, пр-кт. Обводный Канал, д. 15, к. 5</t>
  </si>
  <si>
    <t>обл. Архангельская, г. Архангельск, ул. Рыбацкая, д. 16</t>
  </si>
  <si>
    <t>обл. Архангельская, г. Архангельск, ул. Попова, д. 50</t>
  </si>
  <si>
    <t>обл. Архангельская, г. Архангельск, ул. Родионова, д. 4</t>
  </si>
  <si>
    <t>обл. Архангельская, г. Архангельск, ул. Победы, д. 24, к. 2</t>
  </si>
  <si>
    <t>обл. Архангельская, г. Архангельск, пер. Одиннадцатый, д. 1</t>
  </si>
  <si>
    <t>обл. Архангельская, г. Архангельск, ул. Декабристов, д. 8</t>
  </si>
  <si>
    <t>ул. Цигломенская, д. 29</t>
  </si>
  <si>
    <t>обл. Архангельская, г. Архангельск, ул. Стивидорская, д. 5</t>
  </si>
  <si>
    <t>15, комнаты 3,4,5</t>
  </si>
  <si>
    <t>8,9,13</t>
  </si>
  <si>
    <t>обл. Архангельская, г. Архангельск, ул. Нагорная, д. 42</t>
  </si>
  <si>
    <t>1, ком.2,3</t>
  </si>
  <si>
    <t>обл. Архангельская, г. Архангельск, ул. Емецкая, д. 7</t>
  </si>
  <si>
    <t>обл. Архангельская, г. Архангельск, ул. Рыбацкая, д. 5</t>
  </si>
  <si>
    <t>обл. Архангельская, г. Архангельск, ул. Победы, д. 40, к. 1</t>
  </si>
  <si>
    <t>пер. Одиннадцатый, д. 1</t>
  </si>
  <si>
    <t xml:space="preserve"> г Архангельск, ул Цигломенская</t>
  </si>
  <si>
    <t>кв.3</t>
  </si>
  <si>
    <t>2 (комнаты 1,2</t>
  </si>
  <si>
    <t>ООО "Домострой"</t>
  </si>
  <si>
    <t>ООО "Архэнергоаудит"</t>
  </si>
  <si>
    <t>Верхнетоемский муниципальный район</t>
  </si>
  <si>
    <t>Верхнетоемский район, МО "Афанасьевское", с. Вознесенское</t>
  </si>
  <si>
    <t>обл. Архангельская, р-н. Верхнетоемский, д. Бурцевская, д. 1</t>
  </si>
  <si>
    <t>обл. Архангельская, р-н. Верхнетоемский, п. Закодимский, д. 7</t>
  </si>
  <si>
    <t>обл. Архангельская, р-н. Верхнетоемский, п. Кодимский, д. 11</t>
  </si>
  <si>
    <t>обл. Архангельская, р-н. Верхнетоемский, п. Кодимский, д. 13</t>
  </si>
  <si>
    <t>обл. Архангельская, р-н. Верхнетоемский, п. Кодимский, д. 19</t>
  </si>
  <si>
    <t>обл. Архангельская, р-н. Верхнетоемский, п. Кодимский, д. 9</t>
  </si>
  <si>
    <t>обл. Архангельская, р-н. Верхнетоемский, п. Сплавной, д. 3</t>
  </si>
  <si>
    <t>обл. Архангельская, р-н. Верхнетоемский, п. Сплавной, д. 4</t>
  </si>
  <si>
    <t>обл. Архангельская, р-н. Верхнетоемский, п. Сплавной, д. 6</t>
  </si>
  <si>
    <t>обл. Архангельская, р-н. Верхнетоемский, с. Вознесенское, д. 52</t>
  </si>
  <si>
    <t>обл. Архангельская, р-н. Верхнетоемский, с. Вознесенское, д. 76</t>
  </si>
  <si>
    <t>№0124200000622000369 от 04.04.2022</t>
  </si>
  <si>
    <t xml:space="preserve">Многоквартирный дом в Верхнетоемском районе </t>
  </si>
  <si>
    <t>1, комнаты 5,6</t>
  </si>
  <si>
    <t>обл. Архангельская, г. Архангельск, ул. Лермонтова, д. 29, к. 1</t>
  </si>
  <si>
    <t>4, комнаты 19,20</t>
  </si>
  <si>
    <t>обл. Архангельская, г. Архангельск, ул. Ильича, д. 50, к. 1</t>
  </si>
  <si>
    <t>обл. Архангельская, г. Архангельск, ул. Котласская, д. 14</t>
  </si>
  <si>
    <t>обл. Архангельская, г. Архангельск, ул. Адмирала Кузнецова, д. 22, к. 1</t>
  </si>
  <si>
    <t>обл. Архангельская, г. Архангельск, ул. Котласская, д. 6</t>
  </si>
  <si>
    <t>обл. Архангельская, г. Архангельск, ул. Павла Усова, д. 39</t>
  </si>
  <si>
    <t>обл. Архангельская, г. Архангельск, ул. Розы Люксембург, д. 42</t>
  </si>
  <si>
    <t>обл. Архангельская, г. Архангельск, ул. Ильича, д. 46, к. 1</t>
  </si>
  <si>
    <t>обл. Архангельская, г. Архангельск, ул. Матросова, д. 3</t>
  </si>
  <si>
    <t>обл. Архангельская, г. Архангельск, ул. Победы, д. 54</t>
  </si>
  <si>
    <t>обл. Архангельская, г. Архангельск, ул. Терехина, д. 42</t>
  </si>
  <si>
    <t>обл. Архангельская, г. Архангельск, ул. Целлюлозная, д. 23</t>
  </si>
  <si>
    <t>обл. Архангельская, г. Архангельск, ул. Гагарина, д. 36</t>
  </si>
  <si>
    <t>обл. Архангельская, г. Архангельск, ул. Горького, д. 5</t>
  </si>
  <si>
    <t>обл. Архангельская, г. Архангельск, ул. Урицкого, д. 6</t>
  </si>
  <si>
    <t>4, комната 21</t>
  </si>
  <si>
    <t>Многоквартирный дом в Цигломенском округе дом 6</t>
  </si>
  <si>
    <t>№0124200000622002245 от</t>
  </si>
  <si>
    <t>Многоквартирный дом в Цигломенском округе дом 4</t>
  </si>
  <si>
    <t>обл. Архангельская, г. Архангельск, ул. Островная, д. 8</t>
  </si>
  <si>
    <t>обл. Архангельская, г. Архангельск, ул. Садовая, д. 18, к. 3</t>
  </si>
  <si>
    <t>обл. Архангельская, г. Архангельск, ул. Пустошного, д. 25</t>
  </si>
  <si>
    <t>обл. Архангельская, г. Архангельск, ул. Шабалина, д. 7</t>
  </si>
  <si>
    <t>обл. Архангельская, г. Архангельск, ул. Розы Люксембург, д. 55</t>
  </si>
  <si>
    <t>обл. Архангельская, г. Архангельск, ул. Терехина, д. 51</t>
  </si>
  <si>
    <t>обл. Архангельская, г. Архангельск, ул. Калинина, д. 18</t>
  </si>
  <si>
    <t>2, комнаты 13,14</t>
  </si>
  <si>
    <t>7-8</t>
  </si>
  <si>
    <t>Перечень жилых помещений, расселение которых предусмотрено в жилые помещения построенные/приобретенные по муниицпальному или государственному контракту, заключенному в рамках реализации пятого этапа 
(этап 2023 года) адресной программы "Переселение граждан из аварийного жилищного фонда на 2019-2025 годы"</t>
  </si>
  <si>
    <t>обл. Архангельская, р-н. Верхнетоемский, с. Бурцевская, д. 1</t>
  </si>
  <si>
    <t>обл. Архангельская, р-н. Верхнетоемский, д. Вознесенское д. 76</t>
  </si>
  <si>
    <t>обл. Архангельская, р-н. Верхнетоемский, с. Сплавной д. 6</t>
  </si>
  <si>
    <t>обл. Архангельская, р-н. Верхнетоемский, д. Бурцевская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</si>
</sst>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14" fillId="0" borderId="0"/>
    <xf numFmtId="0" fontId="16" fillId="0" borderId="0"/>
    <xf numFmtId="0" fontId="1" fillId="0" borderId="0"/>
    <xf numFmtId="0" fontId="5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left"/>
    </xf>
    <xf numFmtId="0" fontId="7" fillId="0" borderId="2" xfId="1" applyFont="1" applyBorder="1" applyAlignment="1"/>
    <xf numFmtId="0" fontId="7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Fill="1"/>
    <xf numFmtId="0" fontId="1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" fontId="15" fillId="0" borderId="4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17" fillId="0" borderId="0" xfId="0" applyFont="1"/>
    <xf numFmtId="0" fontId="15" fillId="0" borderId="1" xfId="1" applyNumberFormat="1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2" fontId="15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2" fontId="0" fillId="0" borderId="0" xfId="0" applyNumberFormat="1"/>
    <xf numFmtId="0" fontId="5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9" fillId="0" borderId="0" xfId="1" applyFont="1" applyBorder="1" applyAlignment="1">
      <alignment horizontal="left"/>
    </xf>
    <xf numFmtId="0" fontId="9" fillId="4" borderId="0" xfId="1" applyFont="1" applyFill="1" applyBorder="1" applyAlignment="1">
      <alignment horizontal="left"/>
    </xf>
    <xf numFmtId="0" fontId="10" fillId="4" borderId="0" xfId="1" applyFont="1" applyFill="1" applyBorder="1" applyAlignment="1">
      <alignment horizontal="center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>
      <alignment horizontal="left"/>
    </xf>
    <xf numFmtId="0" fontId="0" fillId="2" borderId="0" xfId="0" applyFill="1"/>
    <xf numFmtId="0" fontId="18" fillId="0" borderId="0" xfId="0" applyFont="1"/>
    <xf numFmtId="0" fontId="18" fillId="2" borderId="0" xfId="0" applyFont="1" applyFill="1"/>
    <xf numFmtId="0" fontId="0" fillId="6" borderId="0" xfId="0" applyFill="1"/>
    <xf numFmtId="0" fontId="18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2" xfId="1" applyFont="1" applyBorder="1" applyAlignment="1">
      <alignment horizontal="center"/>
    </xf>
    <xf numFmtId="0" fontId="9" fillId="4" borderId="0" xfId="1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" xfId="3"/>
    <cellStyle name="Обычный 2 4" xfId="1"/>
    <cellStyle name="Обычный 3" xfId="2"/>
    <cellStyle name="Обычный 3 2" xfId="7"/>
    <cellStyle name="Обычный 4" xfId="6"/>
    <cellStyle name="Обычный 5" xfId="5"/>
  </cellStyles>
  <dxfs count="0"/>
  <tableStyles count="0" defaultTableStyle="TableStyleMedium2" defaultPivotStyle="PivotStyleLight16"/>
  <colors>
    <mruColors>
      <color rgb="FFFF9999"/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16"/>
  <sheetViews>
    <sheetView view="pageBreakPreview" topLeftCell="A79" zoomScale="70" zoomScaleNormal="60" zoomScaleSheetLayoutView="70" workbookViewId="0">
      <selection activeCell="A50" sqref="A50"/>
    </sheetView>
  </sheetViews>
  <sheetFormatPr defaultRowHeight="12.75" x14ac:dyDescent="0.2"/>
  <cols>
    <col min="1" max="1" width="5.42578125" customWidth="1"/>
    <col min="2" max="2" width="19" customWidth="1"/>
    <col min="3" max="3" width="40.42578125" customWidth="1"/>
    <col min="4" max="4" width="12.42578125" customWidth="1"/>
    <col min="5" max="5" width="12" customWidth="1"/>
    <col min="6" max="6" width="11.5703125" customWidth="1"/>
    <col min="7" max="7" width="11.28515625" customWidth="1"/>
    <col min="8" max="8" width="16.5703125" customWidth="1"/>
    <col min="9" max="9" width="15.7109375" customWidth="1"/>
    <col min="10" max="10" width="14.7109375" customWidth="1"/>
    <col min="11" max="11" width="16.42578125" customWidth="1"/>
    <col min="12" max="12" width="37.28515625" customWidth="1"/>
    <col min="13" max="13" width="12.7109375" customWidth="1"/>
    <col min="14" max="14" width="12.140625" customWidth="1"/>
    <col min="15" max="15" width="12.42578125" customWidth="1"/>
    <col min="16" max="16" width="12.7109375" customWidth="1"/>
    <col min="17" max="17" width="20.140625" customWidth="1"/>
    <col min="18" max="18" width="12.5703125" customWidth="1"/>
    <col min="19" max="19" width="21.7109375" customWidth="1"/>
  </cols>
  <sheetData>
    <row r="1" spans="1:19" ht="36.75" customHeight="1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x14ac:dyDescent="0.2">
      <c r="A3" s="31" t="s">
        <v>20</v>
      </c>
      <c r="B3" s="5"/>
      <c r="C3" s="59" t="s">
        <v>175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</row>
    <row r="4" spans="1:19" x14ac:dyDescent="0.2">
      <c r="A4" s="74" t="s">
        <v>18</v>
      </c>
      <c r="B4" s="74"/>
      <c r="C4" s="75" t="s">
        <v>176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5"/>
      <c r="P4" s="5"/>
      <c r="Q4" s="5"/>
      <c r="R4" s="5"/>
    </row>
    <row r="5" spans="1:19" x14ac:dyDescent="0.2">
      <c r="A5" s="74" t="s">
        <v>19</v>
      </c>
      <c r="B5" s="74"/>
      <c r="C5" s="74" t="s">
        <v>140</v>
      </c>
      <c r="D5" s="74"/>
      <c r="E5" s="74"/>
      <c r="F5" s="74"/>
      <c r="G5" s="74"/>
      <c r="H5" s="74"/>
      <c r="I5" s="74"/>
      <c r="J5" s="74"/>
      <c r="K5" s="74"/>
      <c r="L5" s="74"/>
      <c r="M5" s="5"/>
      <c r="N5" s="5"/>
      <c r="O5" s="5"/>
      <c r="P5" s="5"/>
      <c r="Q5" s="5"/>
      <c r="R5" s="5"/>
    </row>
    <row r="6" spans="1:19" x14ac:dyDescent="0.2">
      <c r="A6" s="76"/>
      <c r="B6" s="76"/>
      <c r="C6" s="76"/>
      <c r="D6" s="76"/>
      <c r="E6" s="76"/>
      <c r="F6" s="76"/>
      <c r="G6" s="7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15" x14ac:dyDescent="0.2">
      <c r="A7" s="68" t="s">
        <v>16</v>
      </c>
      <c r="B7" s="68"/>
      <c r="C7" s="68"/>
      <c r="D7" s="68"/>
      <c r="E7" s="68"/>
      <c r="F7" s="68"/>
      <c r="G7" s="68"/>
      <c r="H7" s="69" t="s">
        <v>2</v>
      </c>
      <c r="I7" s="71" t="s">
        <v>3</v>
      </c>
      <c r="J7" s="71"/>
      <c r="K7" s="71"/>
      <c r="L7" s="68" t="s">
        <v>21</v>
      </c>
      <c r="M7" s="68"/>
      <c r="N7" s="68"/>
      <c r="O7" s="68"/>
      <c r="P7" s="68"/>
      <c r="Q7" s="68"/>
      <c r="R7" s="68"/>
      <c r="S7" s="71" t="s">
        <v>24</v>
      </c>
    </row>
    <row r="8" spans="1:19" ht="60" x14ac:dyDescent="0.2">
      <c r="A8" s="32" t="s">
        <v>1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10</v>
      </c>
      <c r="G8" s="32" t="s">
        <v>9</v>
      </c>
      <c r="H8" s="70"/>
      <c r="I8" s="30" t="s">
        <v>4</v>
      </c>
      <c r="J8" s="30" t="s">
        <v>5</v>
      </c>
      <c r="K8" s="30" t="s">
        <v>6</v>
      </c>
      <c r="L8" s="32" t="s">
        <v>12</v>
      </c>
      <c r="M8" s="32" t="s">
        <v>13</v>
      </c>
      <c r="N8" s="32" t="s">
        <v>14</v>
      </c>
      <c r="O8" s="20" t="s">
        <v>10</v>
      </c>
      <c r="P8" s="21" t="s">
        <v>9</v>
      </c>
      <c r="Q8" s="32" t="s">
        <v>23</v>
      </c>
      <c r="R8" s="22" t="s">
        <v>17</v>
      </c>
      <c r="S8" s="71"/>
    </row>
    <row r="9" spans="1:19" ht="31.5" customHeight="1" x14ac:dyDescent="0.2">
      <c r="A9" s="43">
        <v>1</v>
      </c>
      <c r="B9" s="44" t="s">
        <v>47</v>
      </c>
      <c r="C9" s="43" t="s">
        <v>136</v>
      </c>
      <c r="D9" s="43">
        <v>1</v>
      </c>
      <c r="E9" s="43">
        <v>1</v>
      </c>
      <c r="F9" s="27">
        <v>35.229999999999997</v>
      </c>
      <c r="G9" s="43">
        <v>14.1</v>
      </c>
      <c r="H9" s="45">
        <f>I9+J9+K9</f>
        <v>2072120.87</v>
      </c>
      <c r="I9" s="45">
        <v>1654779.12</v>
      </c>
      <c r="J9" s="45">
        <v>417341.75</v>
      </c>
      <c r="K9" s="26">
        <v>0</v>
      </c>
      <c r="L9" s="25" t="s">
        <v>157</v>
      </c>
      <c r="M9" s="43">
        <v>4</v>
      </c>
      <c r="N9" s="43">
        <v>1</v>
      </c>
      <c r="O9" s="46">
        <v>29</v>
      </c>
      <c r="P9" s="43" t="s">
        <v>22</v>
      </c>
      <c r="Q9" s="43" t="s">
        <v>28</v>
      </c>
      <c r="R9" s="43" t="s">
        <v>22</v>
      </c>
      <c r="S9" s="43" t="s">
        <v>22</v>
      </c>
    </row>
    <row r="10" spans="1:19" ht="31.5" customHeight="1" x14ac:dyDescent="0.2">
      <c r="A10" s="43">
        <v>2</v>
      </c>
      <c r="B10" s="44" t="s">
        <v>47</v>
      </c>
      <c r="C10" s="43" t="s">
        <v>136</v>
      </c>
      <c r="D10" s="43">
        <v>2</v>
      </c>
      <c r="E10" s="43">
        <v>1</v>
      </c>
      <c r="F10" s="27">
        <v>35.229999999999997</v>
      </c>
      <c r="G10" s="43">
        <v>14.1</v>
      </c>
      <c r="H10" s="45">
        <f t="shared" ref="H10:H73" si="0">I10+J10+K10</f>
        <v>2072120.87</v>
      </c>
      <c r="I10" s="45">
        <v>1654779.12</v>
      </c>
      <c r="J10" s="45">
        <v>417341.75</v>
      </c>
      <c r="K10" s="26">
        <v>0</v>
      </c>
      <c r="L10" s="25" t="s">
        <v>177</v>
      </c>
      <c r="M10" s="43">
        <v>8</v>
      </c>
      <c r="N10" s="43">
        <v>1</v>
      </c>
      <c r="O10" s="46">
        <v>30.7</v>
      </c>
      <c r="P10" s="43" t="s">
        <v>22</v>
      </c>
      <c r="Q10" s="43" t="s">
        <v>28</v>
      </c>
      <c r="R10" s="43" t="s">
        <v>22</v>
      </c>
      <c r="S10" s="43" t="s">
        <v>22</v>
      </c>
    </row>
    <row r="11" spans="1:19" ht="31.5" customHeight="1" x14ac:dyDescent="0.2">
      <c r="A11" s="43">
        <v>3</v>
      </c>
      <c r="B11" s="44" t="s">
        <v>47</v>
      </c>
      <c r="C11" s="43" t="s">
        <v>136</v>
      </c>
      <c r="D11" s="43">
        <v>3</v>
      </c>
      <c r="E11" s="43">
        <v>1</v>
      </c>
      <c r="F11" s="27">
        <v>35.229999999999997</v>
      </c>
      <c r="G11" s="43">
        <v>14.1</v>
      </c>
      <c r="H11" s="45">
        <f t="shared" si="0"/>
        <v>2072120.87</v>
      </c>
      <c r="I11" s="45">
        <v>1654779.12</v>
      </c>
      <c r="J11" s="45">
        <v>417341.75</v>
      </c>
      <c r="K11" s="26">
        <v>0</v>
      </c>
      <c r="L11" s="25" t="s">
        <v>50</v>
      </c>
      <c r="M11" s="43">
        <v>4</v>
      </c>
      <c r="N11" s="43">
        <v>1</v>
      </c>
      <c r="O11" s="46">
        <v>30.9</v>
      </c>
      <c r="P11" s="43" t="s">
        <v>22</v>
      </c>
      <c r="Q11" s="43" t="s">
        <v>28</v>
      </c>
      <c r="R11" s="43" t="s">
        <v>22</v>
      </c>
      <c r="S11" s="43" t="s">
        <v>22</v>
      </c>
    </row>
    <row r="12" spans="1:19" ht="31.5" customHeight="1" x14ac:dyDescent="0.2">
      <c r="A12" s="43">
        <v>4</v>
      </c>
      <c r="B12" s="44" t="s">
        <v>47</v>
      </c>
      <c r="C12" s="43" t="s">
        <v>136</v>
      </c>
      <c r="D12" s="43">
        <v>4</v>
      </c>
      <c r="E12" s="43">
        <v>1</v>
      </c>
      <c r="F12" s="27">
        <v>35.229999999999997</v>
      </c>
      <c r="G12" s="43">
        <v>14.1</v>
      </c>
      <c r="H12" s="45">
        <f t="shared" si="0"/>
        <v>2072120.87</v>
      </c>
      <c r="I12" s="45">
        <v>1654779.12</v>
      </c>
      <c r="J12" s="45">
        <v>417341.75</v>
      </c>
      <c r="K12" s="26">
        <v>0</v>
      </c>
      <c r="L12" s="25" t="s">
        <v>87</v>
      </c>
      <c r="M12" s="43" t="s">
        <v>37</v>
      </c>
      <c r="N12" s="43">
        <v>1</v>
      </c>
      <c r="O12" s="46">
        <v>30.9</v>
      </c>
      <c r="P12" s="43" t="s">
        <v>22</v>
      </c>
      <c r="Q12" s="43" t="s">
        <v>28</v>
      </c>
      <c r="R12" s="43" t="s">
        <v>22</v>
      </c>
      <c r="S12" s="43" t="s">
        <v>22</v>
      </c>
    </row>
    <row r="13" spans="1:19" ht="31.5" customHeight="1" x14ac:dyDescent="0.2">
      <c r="A13" s="43">
        <v>5</v>
      </c>
      <c r="B13" s="44" t="s">
        <v>47</v>
      </c>
      <c r="C13" s="43" t="s">
        <v>136</v>
      </c>
      <c r="D13" s="43">
        <v>5</v>
      </c>
      <c r="E13" s="43">
        <v>2</v>
      </c>
      <c r="F13" s="27">
        <v>47.05</v>
      </c>
      <c r="G13" s="43">
        <v>25.4</v>
      </c>
      <c r="H13" s="45">
        <f t="shared" si="0"/>
        <v>2767337.12</v>
      </c>
      <c r="I13" s="45">
        <v>2209973.25</v>
      </c>
      <c r="J13" s="45">
        <v>557363.87</v>
      </c>
      <c r="K13" s="26">
        <v>0</v>
      </c>
      <c r="L13" s="25" t="s">
        <v>53</v>
      </c>
      <c r="M13" s="43">
        <v>6</v>
      </c>
      <c r="N13" s="43">
        <v>2</v>
      </c>
      <c r="O13" s="46">
        <v>42.2</v>
      </c>
      <c r="P13" s="43" t="s">
        <v>22</v>
      </c>
      <c r="Q13" s="43" t="s">
        <v>28</v>
      </c>
      <c r="R13" s="43" t="s">
        <v>22</v>
      </c>
      <c r="S13" s="43" t="s">
        <v>22</v>
      </c>
    </row>
    <row r="14" spans="1:19" ht="31.5" customHeight="1" x14ac:dyDescent="0.2">
      <c r="A14" s="43">
        <v>6</v>
      </c>
      <c r="B14" s="44" t="s">
        <v>47</v>
      </c>
      <c r="C14" s="43" t="s">
        <v>136</v>
      </c>
      <c r="D14" s="43">
        <v>6</v>
      </c>
      <c r="E14" s="43">
        <v>2</v>
      </c>
      <c r="F14" s="27">
        <v>47.05</v>
      </c>
      <c r="G14" s="43">
        <v>25.4</v>
      </c>
      <c r="H14" s="45">
        <f t="shared" si="0"/>
        <v>2767337.12</v>
      </c>
      <c r="I14" s="45">
        <v>2209973.25</v>
      </c>
      <c r="J14" s="45">
        <v>557363.87</v>
      </c>
      <c r="K14" s="26">
        <v>0</v>
      </c>
      <c r="L14" s="25" t="s">
        <v>75</v>
      </c>
      <c r="M14" s="43">
        <v>3</v>
      </c>
      <c r="N14" s="43">
        <v>2</v>
      </c>
      <c r="O14" s="46">
        <v>42.2</v>
      </c>
      <c r="P14" s="43" t="s">
        <v>22</v>
      </c>
      <c r="Q14" s="43" t="s">
        <v>28</v>
      </c>
      <c r="R14" s="43" t="s">
        <v>22</v>
      </c>
      <c r="S14" s="43" t="s">
        <v>22</v>
      </c>
    </row>
    <row r="15" spans="1:19" ht="31.5" customHeight="1" x14ac:dyDescent="0.2">
      <c r="A15" s="43">
        <v>7</v>
      </c>
      <c r="B15" s="44" t="s">
        <v>47</v>
      </c>
      <c r="C15" s="43" t="s">
        <v>136</v>
      </c>
      <c r="D15" s="43">
        <v>7</v>
      </c>
      <c r="E15" s="43">
        <v>2</v>
      </c>
      <c r="F15" s="27">
        <v>47.05</v>
      </c>
      <c r="G15" s="43">
        <v>25.4</v>
      </c>
      <c r="H15" s="45">
        <f t="shared" si="0"/>
        <v>2767337.12</v>
      </c>
      <c r="I15" s="45">
        <v>2209973.25</v>
      </c>
      <c r="J15" s="45">
        <v>557363.87</v>
      </c>
      <c r="K15" s="26">
        <v>0</v>
      </c>
      <c r="L15" s="25" t="s">
        <v>53</v>
      </c>
      <c r="M15" s="43">
        <v>7</v>
      </c>
      <c r="N15" s="43">
        <v>2</v>
      </c>
      <c r="O15" s="46">
        <v>42.47</v>
      </c>
      <c r="P15" s="43" t="s">
        <v>22</v>
      </c>
      <c r="Q15" s="43" t="s">
        <v>28</v>
      </c>
      <c r="R15" s="43" t="s">
        <v>22</v>
      </c>
      <c r="S15" s="43" t="s">
        <v>22</v>
      </c>
    </row>
    <row r="16" spans="1:19" ht="31.5" customHeight="1" x14ac:dyDescent="0.2">
      <c r="A16" s="43">
        <v>8</v>
      </c>
      <c r="B16" s="44" t="s">
        <v>47</v>
      </c>
      <c r="C16" s="43" t="s">
        <v>136</v>
      </c>
      <c r="D16" s="43">
        <v>8</v>
      </c>
      <c r="E16" s="43">
        <v>2</v>
      </c>
      <c r="F16" s="27">
        <v>47.05</v>
      </c>
      <c r="G16" s="43">
        <v>25.4</v>
      </c>
      <c r="H16" s="45">
        <f t="shared" si="0"/>
        <v>2767337.12</v>
      </c>
      <c r="I16" s="45">
        <v>2209973.25</v>
      </c>
      <c r="J16" s="45">
        <v>557363.87</v>
      </c>
      <c r="K16" s="26">
        <v>0</v>
      </c>
      <c r="L16" s="25" t="s">
        <v>178</v>
      </c>
      <c r="M16" s="43">
        <v>3</v>
      </c>
      <c r="N16" s="43">
        <v>2</v>
      </c>
      <c r="O16" s="46">
        <v>43.4</v>
      </c>
      <c r="P16" s="43" t="s">
        <v>22</v>
      </c>
      <c r="Q16" s="43" t="s">
        <v>28</v>
      </c>
      <c r="R16" s="43" t="s">
        <v>22</v>
      </c>
      <c r="S16" s="43" t="s">
        <v>22</v>
      </c>
    </row>
    <row r="17" spans="1:20" ht="31.5" customHeight="1" x14ac:dyDescent="0.2">
      <c r="A17" s="43">
        <v>9</v>
      </c>
      <c r="B17" s="44" t="s">
        <v>47</v>
      </c>
      <c r="C17" s="43" t="s">
        <v>136</v>
      </c>
      <c r="D17" s="43">
        <v>9</v>
      </c>
      <c r="E17" s="43">
        <v>2</v>
      </c>
      <c r="F17" s="27">
        <v>47.26</v>
      </c>
      <c r="G17" s="43">
        <v>28.34</v>
      </c>
      <c r="H17" s="45">
        <f t="shared" si="0"/>
        <v>2779688.69</v>
      </c>
      <c r="I17" s="45">
        <v>2219837.11</v>
      </c>
      <c r="J17" s="45">
        <v>559851.57999999996</v>
      </c>
      <c r="K17" s="26">
        <v>0</v>
      </c>
      <c r="L17" s="25" t="s">
        <v>88</v>
      </c>
      <c r="M17" s="43">
        <v>11</v>
      </c>
      <c r="N17" s="43">
        <v>2</v>
      </c>
      <c r="O17" s="46">
        <v>41.4</v>
      </c>
      <c r="P17" s="43" t="s">
        <v>22</v>
      </c>
      <c r="Q17" s="43" t="s">
        <v>28</v>
      </c>
      <c r="R17" s="43" t="s">
        <v>22</v>
      </c>
      <c r="S17" s="43" t="s">
        <v>22</v>
      </c>
    </row>
    <row r="18" spans="1:20" ht="31.5" customHeight="1" x14ac:dyDescent="0.2">
      <c r="A18" s="43">
        <v>10</v>
      </c>
      <c r="B18" s="44" t="s">
        <v>47</v>
      </c>
      <c r="C18" s="43" t="s">
        <v>136</v>
      </c>
      <c r="D18" s="43">
        <v>10</v>
      </c>
      <c r="E18" s="43">
        <v>2</v>
      </c>
      <c r="F18" s="27">
        <v>47.26</v>
      </c>
      <c r="G18" s="43">
        <v>28.34</v>
      </c>
      <c r="H18" s="45">
        <f t="shared" si="0"/>
        <v>2779688.69</v>
      </c>
      <c r="I18" s="45">
        <v>2219837.11</v>
      </c>
      <c r="J18" s="45">
        <v>559851.57999999996</v>
      </c>
      <c r="K18" s="26">
        <v>0</v>
      </c>
      <c r="L18" s="25" t="s">
        <v>89</v>
      </c>
      <c r="M18" s="43">
        <v>8</v>
      </c>
      <c r="N18" s="43">
        <v>2</v>
      </c>
      <c r="O18" s="46">
        <v>41.4</v>
      </c>
      <c r="P18" s="43" t="s">
        <v>22</v>
      </c>
      <c r="Q18" s="43" t="s">
        <v>28</v>
      </c>
      <c r="R18" s="43" t="s">
        <v>22</v>
      </c>
      <c r="S18" s="43" t="s">
        <v>22</v>
      </c>
    </row>
    <row r="19" spans="1:20" ht="31.5" customHeight="1" x14ac:dyDescent="0.2">
      <c r="A19" s="43">
        <v>11</v>
      </c>
      <c r="B19" s="44" t="s">
        <v>47</v>
      </c>
      <c r="C19" s="43" t="s">
        <v>136</v>
      </c>
      <c r="D19" s="43">
        <v>11</v>
      </c>
      <c r="E19" s="43">
        <v>2</v>
      </c>
      <c r="F19" s="27">
        <v>47.26</v>
      </c>
      <c r="G19" s="43">
        <v>28.34</v>
      </c>
      <c r="H19" s="45">
        <f t="shared" si="0"/>
        <v>2779688.69</v>
      </c>
      <c r="I19" s="45">
        <v>2219837.11</v>
      </c>
      <c r="J19" s="45">
        <v>559851.57999999996</v>
      </c>
      <c r="K19" s="26">
        <v>0</v>
      </c>
      <c r="L19" s="25" t="s">
        <v>88</v>
      </c>
      <c r="M19" s="43">
        <v>1</v>
      </c>
      <c r="N19" s="43">
        <v>2</v>
      </c>
      <c r="O19" s="46">
        <v>41.5</v>
      </c>
      <c r="P19" s="43" t="s">
        <v>22</v>
      </c>
      <c r="Q19" s="43" t="s">
        <v>28</v>
      </c>
      <c r="R19" s="43" t="s">
        <v>22</v>
      </c>
      <c r="S19" s="43" t="s">
        <v>22</v>
      </c>
      <c r="T19" s="37"/>
    </row>
    <row r="20" spans="1:20" ht="31.5" customHeight="1" x14ac:dyDescent="0.2">
      <c r="A20" s="43">
        <v>12</v>
      </c>
      <c r="B20" s="44" t="s">
        <v>47</v>
      </c>
      <c r="C20" s="43" t="s">
        <v>136</v>
      </c>
      <c r="D20" s="43">
        <v>12</v>
      </c>
      <c r="E20" s="43">
        <v>2</v>
      </c>
      <c r="F20" s="27">
        <v>47.26</v>
      </c>
      <c r="G20" s="43">
        <v>28.34</v>
      </c>
      <c r="H20" s="45">
        <f t="shared" si="0"/>
        <v>2779688.69</v>
      </c>
      <c r="I20" s="45">
        <v>2219837.11</v>
      </c>
      <c r="J20" s="45">
        <v>559851.57999999996</v>
      </c>
      <c r="K20" s="26">
        <v>0</v>
      </c>
      <c r="L20" s="25" t="s">
        <v>89</v>
      </c>
      <c r="M20" s="43">
        <v>2</v>
      </c>
      <c r="N20" s="43">
        <v>2</v>
      </c>
      <c r="O20" s="46">
        <v>42.8</v>
      </c>
      <c r="P20" s="43" t="s">
        <v>22</v>
      </c>
      <c r="Q20" s="43" t="s">
        <v>28</v>
      </c>
      <c r="R20" s="43" t="s">
        <v>22</v>
      </c>
      <c r="S20" s="43" t="s">
        <v>22</v>
      </c>
    </row>
    <row r="21" spans="1:20" ht="31.5" customHeight="1" x14ac:dyDescent="0.2">
      <c r="A21" s="43">
        <v>13</v>
      </c>
      <c r="B21" s="44" t="s">
        <v>47</v>
      </c>
      <c r="C21" s="43" t="s">
        <v>136</v>
      </c>
      <c r="D21" s="43">
        <v>13</v>
      </c>
      <c r="E21" s="43">
        <v>2</v>
      </c>
      <c r="F21" s="27">
        <v>47.55</v>
      </c>
      <c r="G21" s="43">
        <v>28.63</v>
      </c>
      <c r="H21" s="45">
        <f t="shared" si="0"/>
        <v>2796745.6</v>
      </c>
      <c r="I21" s="45">
        <v>2233458.62</v>
      </c>
      <c r="J21" s="45">
        <v>563286.98</v>
      </c>
      <c r="K21" s="26">
        <v>0</v>
      </c>
      <c r="L21" s="25" t="s">
        <v>90</v>
      </c>
      <c r="M21" s="43">
        <v>5</v>
      </c>
      <c r="N21" s="43">
        <v>2</v>
      </c>
      <c r="O21" s="46">
        <v>44.3</v>
      </c>
      <c r="P21" s="43" t="s">
        <v>22</v>
      </c>
      <c r="Q21" s="43" t="s">
        <v>28</v>
      </c>
      <c r="R21" s="43" t="s">
        <v>22</v>
      </c>
      <c r="S21" s="43" t="s">
        <v>22</v>
      </c>
    </row>
    <row r="22" spans="1:20" ht="31.5" customHeight="1" x14ac:dyDescent="0.2">
      <c r="A22" s="43">
        <v>14</v>
      </c>
      <c r="B22" s="44" t="s">
        <v>47</v>
      </c>
      <c r="C22" s="43" t="s">
        <v>136</v>
      </c>
      <c r="D22" s="43">
        <v>14</v>
      </c>
      <c r="E22" s="43">
        <v>2</v>
      </c>
      <c r="F22" s="27">
        <v>47.55</v>
      </c>
      <c r="G22" s="43">
        <v>28.63</v>
      </c>
      <c r="H22" s="45">
        <f t="shared" si="0"/>
        <v>2796745.6</v>
      </c>
      <c r="I22" s="45">
        <v>2233458.62</v>
      </c>
      <c r="J22" s="45">
        <v>563286.98</v>
      </c>
      <c r="K22" s="26">
        <v>0</v>
      </c>
      <c r="L22" s="25" t="s">
        <v>178</v>
      </c>
      <c r="M22" s="43">
        <v>4</v>
      </c>
      <c r="N22" s="43">
        <v>2</v>
      </c>
      <c r="O22" s="46">
        <v>44.3</v>
      </c>
      <c r="P22" s="43" t="s">
        <v>22</v>
      </c>
      <c r="Q22" s="43" t="s">
        <v>28</v>
      </c>
      <c r="R22" s="43" t="s">
        <v>22</v>
      </c>
      <c r="S22" s="43" t="s">
        <v>22</v>
      </c>
      <c r="T22" s="37"/>
    </row>
    <row r="23" spans="1:20" ht="31.5" customHeight="1" x14ac:dyDescent="0.2">
      <c r="A23" s="43">
        <v>15</v>
      </c>
      <c r="B23" s="44" t="s">
        <v>47</v>
      </c>
      <c r="C23" s="43" t="s">
        <v>136</v>
      </c>
      <c r="D23" s="43">
        <v>15</v>
      </c>
      <c r="E23" s="43">
        <v>2</v>
      </c>
      <c r="F23" s="27">
        <v>47.55</v>
      </c>
      <c r="G23" s="43">
        <v>28.63</v>
      </c>
      <c r="H23" s="45">
        <f t="shared" si="0"/>
        <v>2796745.6</v>
      </c>
      <c r="I23" s="45">
        <v>2233458.62</v>
      </c>
      <c r="J23" s="45">
        <v>563286.98</v>
      </c>
      <c r="K23" s="26">
        <v>0</v>
      </c>
      <c r="L23" s="25" t="s">
        <v>91</v>
      </c>
      <c r="M23" s="43">
        <v>4</v>
      </c>
      <c r="N23" s="43">
        <v>2</v>
      </c>
      <c r="O23" s="46">
        <v>45</v>
      </c>
      <c r="P23" s="43" t="s">
        <v>22</v>
      </c>
      <c r="Q23" s="43" t="s">
        <v>28</v>
      </c>
      <c r="R23" s="43" t="s">
        <v>22</v>
      </c>
      <c r="S23" s="43" t="s">
        <v>22</v>
      </c>
      <c r="T23" s="37"/>
    </row>
    <row r="24" spans="1:20" ht="31.5" customHeight="1" x14ac:dyDescent="0.2">
      <c r="A24" s="43">
        <v>16</v>
      </c>
      <c r="B24" s="44" t="s">
        <v>47</v>
      </c>
      <c r="C24" s="43" t="s">
        <v>136</v>
      </c>
      <c r="D24" s="43">
        <v>16</v>
      </c>
      <c r="E24" s="43">
        <v>2</v>
      </c>
      <c r="F24" s="27">
        <v>47.55</v>
      </c>
      <c r="G24" s="43">
        <v>28.63</v>
      </c>
      <c r="H24" s="45">
        <f t="shared" si="0"/>
        <v>2796745.6</v>
      </c>
      <c r="I24" s="45">
        <v>2233458.62</v>
      </c>
      <c r="J24" s="45">
        <v>563286.98</v>
      </c>
      <c r="K24" s="26">
        <v>0</v>
      </c>
      <c r="L24" s="25" t="s">
        <v>52</v>
      </c>
      <c r="M24" s="43">
        <v>10</v>
      </c>
      <c r="N24" s="43">
        <v>2</v>
      </c>
      <c r="O24" s="46">
        <v>45.08</v>
      </c>
      <c r="P24" s="43" t="s">
        <v>22</v>
      </c>
      <c r="Q24" s="43" t="s">
        <v>28</v>
      </c>
      <c r="R24" s="43" t="s">
        <v>22</v>
      </c>
      <c r="S24" s="43" t="s">
        <v>22</v>
      </c>
    </row>
    <row r="25" spans="1:20" ht="31.5" customHeight="1" x14ac:dyDescent="0.2">
      <c r="A25" s="43">
        <v>17</v>
      </c>
      <c r="B25" s="44" t="s">
        <v>47</v>
      </c>
      <c r="C25" s="43" t="s">
        <v>136</v>
      </c>
      <c r="D25" s="43">
        <v>17</v>
      </c>
      <c r="E25" s="43">
        <v>2</v>
      </c>
      <c r="F25" s="28">
        <v>47.64</v>
      </c>
      <c r="G25" s="43">
        <v>27.01</v>
      </c>
      <c r="H25" s="45">
        <f t="shared" si="0"/>
        <v>2802039.12</v>
      </c>
      <c r="I25" s="45">
        <v>2237685.9900000002</v>
      </c>
      <c r="J25" s="45">
        <v>564353.13</v>
      </c>
      <c r="K25" s="26">
        <v>0</v>
      </c>
      <c r="L25" s="25" t="s">
        <v>27</v>
      </c>
      <c r="M25" s="43" t="s">
        <v>92</v>
      </c>
      <c r="N25" s="43">
        <v>2</v>
      </c>
      <c r="O25" s="46">
        <v>45.66</v>
      </c>
      <c r="P25" s="43" t="s">
        <v>22</v>
      </c>
      <c r="Q25" s="43" t="s">
        <v>28</v>
      </c>
      <c r="R25" s="43" t="s">
        <v>22</v>
      </c>
      <c r="S25" s="43" t="s">
        <v>22</v>
      </c>
    </row>
    <row r="26" spans="1:20" ht="31.5" customHeight="1" x14ac:dyDescent="0.2">
      <c r="A26" s="43">
        <v>18</v>
      </c>
      <c r="B26" s="44" t="s">
        <v>47</v>
      </c>
      <c r="C26" s="43" t="s">
        <v>136</v>
      </c>
      <c r="D26" s="43">
        <v>18</v>
      </c>
      <c r="E26" s="43">
        <v>2</v>
      </c>
      <c r="F26" s="28">
        <v>47.64</v>
      </c>
      <c r="G26" s="43">
        <v>27.01</v>
      </c>
      <c r="H26" s="45">
        <f t="shared" si="0"/>
        <v>2802039.12</v>
      </c>
      <c r="I26" s="45">
        <v>2237685.9900000002</v>
      </c>
      <c r="J26" s="45">
        <v>564353.13</v>
      </c>
      <c r="K26" s="26">
        <v>0</v>
      </c>
      <c r="L26" s="25" t="s">
        <v>168</v>
      </c>
      <c r="M26" s="43">
        <v>4</v>
      </c>
      <c r="N26" s="43">
        <v>2</v>
      </c>
      <c r="O26" s="46">
        <v>45.7</v>
      </c>
      <c r="P26" s="43" t="s">
        <v>22</v>
      </c>
      <c r="Q26" s="43" t="s">
        <v>28</v>
      </c>
      <c r="R26" s="43" t="s">
        <v>22</v>
      </c>
      <c r="S26" s="43" t="s">
        <v>22</v>
      </c>
      <c r="T26" s="37"/>
    </row>
    <row r="27" spans="1:20" ht="31.5" customHeight="1" x14ac:dyDescent="0.2">
      <c r="A27" s="43">
        <v>19</v>
      </c>
      <c r="B27" s="44" t="s">
        <v>47</v>
      </c>
      <c r="C27" s="43" t="s">
        <v>136</v>
      </c>
      <c r="D27" s="43">
        <v>19</v>
      </c>
      <c r="E27" s="43">
        <v>2</v>
      </c>
      <c r="F27" s="28">
        <v>47.64</v>
      </c>
      <c r="G27" s="43">
        <v>27.01</v>
      </c>
      <c r="H27" s="45">
        <f t="shared" si="0"/>
        <v>2802039.12</v>
      </c>
      <c r="I27" s="45">
        <v>2237685.9900000002</v>
      </c>
      <c r="J27" s="45">
        <v>564353.13</v>
      </c>
      <c r="K27" s="26">
        <v>0</v>
      </c>
      <c r="L27" s="25" t="s">
        <v>93</v>
      </c>
      <c r="M27" s="43" t="s">
        <v>30</v>
      </c>
      <c r="N27" s="43">
        <v>2</v>
      </c>
      <c r="O27" s="46">
        <v>46</v>
      </c>
      <c r="P27" s="43" t="s">
        <v>22</v>
      </c>
      <c r="Q27" s="43" t="s">
        <v>28</v>
      </c>
      <c r="R27" s="43" t="s">
        <v>22</v>
      </c>
      <c r="S27" s="43" t="s">
        <v>22</v>
      </c>
    </row>
    <row r="28" spans="1:20" ht="31.5" customHeight="1" x14ac:dyDescent="0.2">
      <c r="A28" s="43">
        <v>20</v>
      </c>
      <c r="B28" s="44" t="s">
        <v>47</v>
      </c>
      <c r="C28" s="43" t="s">
        <v>136</v>
      </c>
      <c r="D28" s="43">
        <v>20</v>
      </c>
      <c r="E28" s="43">
        <v>2</v>
      </c>
      <c r="F28" s="28">
        <v>47.64</v>
      </c>
      <c r="G28" s="43">
        <v>27.01</v>
      </c>
      <c r="H28" s="45">
        <f t="shared" si="0"/>
        <v>2802039.12</v>
      </c>
      <c r="I28" s="45">
        <v>2237685.9900000002</v>
      </c>
      <c r="J28" s="45">
        <v>564353.13</v>
      </c>
      <c r="K28" s="26">
        <v>0</v>
      </c>
      <c r="L28" s="25" t="s">
        <v>93</v>
      </c>
      <c r="M28" s="43">
        <v>4</v>
      </c>
      <c r="N28" s="43">
        <v>2</v>
      </c>
      <c r="O28" s="46">
        <v>46</v>
      </c>
      <c r="P28" s="58" t="s">
        <v>22</v>
      </c>
      <c r="Q28" s="43" t="s">
        <v>28</v>
      </c>
      <c r="R28" s="43" t="s">
        <v>22</v>
      </c>
      <c r="S28" s="43" t="s">
        <v>22</v>
      </c>
      <c r="T28" s="37"/>
    </row>
    <row r="29" spans="1:20" ht="31.5" customHeight="1" x14ac:dyDescent="0.2">
      <c r="A29" s="43">
        <v>21</v>
      </c>
      <c r="B29" s="44" t="s">
        <v>47</v>
      </c>
      <c r="C29" s="43" t="s">
        <v>136</v>
      </c>
      <c r="D29" s="43">
        <v>21</v>
      </c>
      <c r="E29" s="43">
        <v>2</v>
      </c>
      <c r="F29" s="28">
        <v>47.99</v>
      </c>
      <c r="G29" s="43">
        <v>28.09</v>
      </c>
      <c r="H29" s="45">
        <f t="shared" si="0"/>
        <v>2822625.06</v>
      </c>
      <c r="I29" s="45">
        <v>2254125.75</v>
      </c>
      <c r="J29" s="45">
        <v>568499.31000000006</v>
      </c>
      <c r="K29" s="26">
        <v>0</v>
      </c>
      <c r="L29" s="25" t="s">
        <v>41</v>
      </c>
      <c r="M29" s="43">
        <v>4</v>
      </c>
      <c r="N29" s="43">
        <v>2</v>
      </c>
      <c r="O29" s="46">
        <v>46.3</v>
      </c>
      <c r="P29" s="58" t="s">
        <v>22</v>
      </c>
      <c r="Q29" s="43" t="s">
        <v>28</v>
      </c>
      <c r="R29" s="43" t="s">
        <v>22</v>
      </c>
      <c r="S29" s="43" t="s">
        <v>22</v>
      </c>
    </row>
    <row r="30" spans="1:20" ht="31.5" customHeight="1" x14ac:dyDescent="0.2">
      <c r="A30" s="43">
        <v>22</v>
      </c>
      <c r="B30" s="44" t="s">
        <v>47</v>
      </c>
      <c r="C30" s="43" t="s">
        <v>136</v>
      </c>
      <c r="D30" s="43">
        <v>22</v>
      </c>
      <c r="E30" s="43">
        <v>2</v>
      </c>
      <c r="F30" s="28">
        <v>47.99</v>
      </c>
      <c r="G30" s="43">
        <v>28.09</v>
      </c>
      <c r="H30" s="45">
        <f t="shared" si="0"/>
        <v>2822625.06</v>
      </c>
      <c r="I30" s="45">
        <v>2254125.75</v>
      </c>
      <c r="J30" s="45">
        <v>568499.31000000006</v>
      </c>
      <c r="K30" s="26">
        <v>0</v>
      </c>
      <c r="L30" s="25" t="s">
        <v>94</v>
      </c>
      <c r="M30" s="43">
        <v>1</v>
      </c>
      <c r="N30" s="43">
        <v>2</v>
      </c>
      <c r="O30" s="46">
        <v>46.3</v>
      </c>
      <c r="P30" s="43" t="s">
        <v>22</v>
      </c>
      <c r="Q30" s="43" t="s">
        <v>28</v>
      </c>
      <c r="R30" s="43" t="s">
        <v>22</v>
      </c>
      <c r="S30" s="43" t="s">
        <v>22</v>
      </c>
    </row>
    <row r="31" spans="1:20" ht="31.5" customHeight="1" x14ac:dyDescent="0.2">
      <c r="A31" s="43">
        <v>23</v>
      </c>
      <c r="B31" s="44" t="s">
        <v>47</v>
      </c>
      <c r="C31" s="43" t="s">
        <v>136</v>
      </c>
      <c r="D31" s="43">
        <v>23</v>
      </c>
      <c r="E31" s="43">
        <v>2</v>
      </c>
      <c r="F31" s="28">
        <v>47.99</v>
      </c>
      <c r="G31" s="43">
        <v>28.09</v>
      </c>
      <c r="H31" s="45">
        <f t="shared" si="0"/>
        <v>2822625.06</v>
      </c>
      <c r="I31" s="45">
        <v>2254125.75</v>
      </c>
      <c r="J31" s="45">
        <v>568499.31000000006</v>
      </c>
      <c r="K31" s="26">
        <v>0</v>
      </c>
      <c r="L31" s="25" t="s">
        <v>64</v>
      </c>
      <c r="M31" s="43" t="s">
        <v>95</v>
      </c>
      <c r="N31" s="43">
        <v>2</v>
      </c>
      <c r="O31" s="46">
        <v>46.33</v>
      </c>
      <c r="P31" s="43" t="s">
        <v>22</v>
      </c>
      <c r="Q31" s="43" t="s">
        <v>28</v>
      </c>
      <c r="R31" s="43" t="s">
        <v>22</v>
      </c>
      <c r="S31" s="43" t="s">
        <v>22</v>
      </c>
    </row>
    <row r="32" spans="1:20" ht="31.5" customHeight="1" x14ac:dyDescent="0.2">
      <c r="A32" s="43">
        <v>24</v>
      </c>
      <c r="B32" s="44" t="s">
        <v>47</v>
      </c>
      <c r="C32" s="43" t="s">
        <v>136</v>
      </c>
      <c r="D32" s="43">
        <v>24</v>
      </c>
      <c r="E32" s="43">
        <v>2</v>
      </c>
      <c r="F32" s="28">
        <v>47.99</v>
      </c>
      <c r="G32" s="43">
        <v>28.09</v>
      </c>
      <c r="H32" s="45">
        <f t="shared" si="0"/>
        <v>2822625.06</v>
      </c>
      <c r="I32" s="45">
        <v>2254125.75</v>
      </c>
      <c r="J32" s="45">
        <v>568499.31000000006</v>
      </c>
      <c r="K32" s="26">
        <v>0</v>
      </c>
      <c r="L32" s="25" t="s">
        <v>54</v>
      </c>
      <c r="M32" s="43">
        <v>7</v>
      </c>
      <c r="N32" s="43">
        <v>2</v>
      </c>
      <c r="O32" s="46">
        <v>46.4</v>
      </c>
      <c r="P32" s="43" t="s">
        <v>22</v>
      </c>
      <c r="Q32" s="43" t="s">
        <v>28</v>
      </c>
      <c r="R32" s="43" t="s">
        <v>22</v>
      </c>
      <c r="S32" s="43" t="s">
        <v>22</v>
      </c>
    </row>
    <row r="33" spans="1:20" ht="31.5" customHeight="1" x14ac:dyDescent="0.2">
      <c r="A33" s="43">
        <v>25</v>
      </c>
      <c r="B33" s="44" t="s">
        <v>47</v>
      </c>
      <c r="C33" s="43" t="s">
        <v>136</v>
      </c>
      <c r="D33" s="43">
        <v>25</v>
      </c>
      <c r="E33" s="43">
        <v>2</v>
      </c>
      <c r="F33" s="28">
        <v>48.14</v>
      </c>
      <c r="G33" s="43">
        <v>25.98</v>
      </c>
      <c r="H33" s="45">
        <f t="shared" si="0"/>
        <v>2831447.5999999996</v>
      </c>
      <c r="I33" s="45">
        <v>2261171.36</v>
      </c>
      <c r="J33" s="45">
        <v>570276.24</v>
      </c>
      <c r="K33" s="26">
        <v>0</v>
      </c>
      <c r="L33" s="25" t="s">
        <v>54</v>
      </c>
      <c r="M33" s="43">
        <v>4</v>
      </c>
      <c r="N33" s="43">
        <v>2</v>
      </c>
      <c r="O33" s="46">
        <v>46.9</v>
      </c>
      <c r="P33" s="43" t="s">
        <v>22</v>
      </c>
      <c r="Q33" s="43" t="s">
        <v>28</v>
      </c>
      <c r="R33" s="43" t="s">
        <v>22</v>
      </c>
      <c r="S33" s="43" t="s">
        <v>22</v>
      </c>
    </row>
    <row r="34" spans="1:20" ht="31.5" customHeight="1" x14ac:dyDescent="0.2">
      <c r="A34" s="43">
        <v>26</v>
      </c>
      <c r="B34" s="44" t="s">
        <v>47</v>
      </c>
      <c r="C34" s="43" t="s">
        <v>136</v>
      </c>
      <c r="D34" s="43">
        <v>26</v>
      </c>
      <c r="E34" s="43">
        <v>2</v>
      </c>
      <c r="F34" s="28">
        <v>48.14</v>
      </c>
      <c r="G34" s="43">
        <v>25.98</v>
      </c>
      <c r="H34" s="45">
        <f t="shared" si="0"/>
        <v>2831447.5999999996</v>
      </c>
      <c r="I34" s="45">
        <v>2261171.36</v>
      </c>
      <c r="J34" s="45">
        <v>570276.24</v>
      </c>
      <c r="K34" s="26">
        <v>0</v>
      </c>
      <c r="L34" s="25" t="s">
        <v>58</v>
      </c>
      <c r="M34" s="43">
        <v>6</v>
      </c>
      <c r="N34" s="43">
        <v>2</v>
      </c>
      <c r="O34" s="46">
        <v>46.9</v>
      </c>
      <c r="P34" s="43" t="s">
        <v>22</v>
      </c>
      <c r="Q34" s="43" t="s">
        <v>28</v>
      </c>
      <c r="R34" s="43" t="s">
        <v>22</v>
      </c>
      <c r="S34" s="43" t="s">
        <v>22</v>
      </c>
    </row>
    <row r="35" spans="1:20" ht="31.5" customHeight="1" x14ac:dyDescent="0.2">
      <c r="A35" s="43">
        <v>27</v>
      </c>
      <c r="B35" s="44" t="s">
        <v>47</v>
      </c>
      <c r="C35" s="43" t="s">
        <v>136</v>
      </c>
      <c r="D35" s="43">
        <v>27</v>
      </c>
      <c r="E35" s="43">
        <v>2</v>
      </c>
      <c r="F35" s="28">
        <v>48.14</v>
      </c>
      <c r="G35" s="43">
        <v>25.98</v>
      </c>
      <c r="H35" s="45">
        <f t="shared" si="0"/>
        <v>2831447.5999999996</v>
      </c>
      <c r="I35" s="45">
        <v>2261171.36</v>
      </c>
      <c r="J35" s="45">
        <v>570276.24</v>
      </c>
      <c r="K35" s="26">
        <v>0</v>
      </c>
      <c r="L35" s="25" t="s">
        <v>179</v>
      </c>
      <c r="M35" s="43">
        <v>2</v>
      </c>
      <c r="N35" s="43">
        <v>2</v>
      </c>
      <c r="O35" s="46">
        <v>47</v>
      </c>
      <c r="P35" s="43" t="s">
        <v>22</v>
      </c>
      <c r="Q35" s="43" t="s">
        <v>28</v>
      </c>
      <c r="R35" s="43" t="s">
        <v>22</v>
      </c>
      <c r="S35" s="43" t="s">
        <v>22</v>
      </c>
      <c r="T35" s="37"/>
    </row>
    <row r="36" spans="1:20" ht="31.5" customHeight="1" x14ac:dyDescent="0.2">
      <c r="A36" s="43">
        <v>28</v>
      </c>
      <c r="B36" s="44" t="s">
        <v>47</v>
      </c>
      <c r="C36" s="43" t="s">
        <v>136</v>
      </c>
      <c r="D36" s="43">
        <v>28</v>
      </c>
      <c r="E36" s="43">
        <v>2</v>
      </c>
      <c r="F36" s="28">
        <v>48.14</v>
      </c>
      <c r="G36" s="43">
        <v>25.98</v>
      </c>
      <c r="H36" s="45">
        <f t="shared" si="0"/>
        <v>2831447.5999999996</v>
      </c>
      <c r="I36" s="45">
        <v>2261171.36</v>
      </c>
      <c r="J36" s="45">
        <v>570276.24</v>
      </c>
      <c r="K36" s="26">
        <v>0</v>
      </c>
      <c r="L36" s="25" t="s">
        <v>96</v>
      </c>
      <c r="M36" s="43">
        <v>4</v>
      </c>
      <c r="N36" s="43">
        <v>2</v>
      </c>
      <c r="O36" s="46">
        <v>47</v>
      </c>
      <c r="P36" s="43" t="s">
        <v>22</v>
      </c>
      <c r="Q36" s="43" t="s">
        <v>28</v>
      </c>
      <c r="R36" s="43" t="s">
        <v>22</v>
      </c>
      <c r="S36" s="43" t="s">
        <v>22</v>
      </c>
    </row>
    <row r="37" spans="1:20" ht="31.5" customHeight="1" x14ac:dyDescent="0.2">
      <c r="A37" s="43">
        <v>29</v>
      </c>
      <c r="B37" s="44" t="s">
        <v>47</v>
      </c>
      <c r="C37" s="43" t="s">
        <v>136</v>
      </c>
      <c r="D37" s="43">
        <v>29</v>
      </c>
      <c r="E37" s="43">
        <v>2</v>
      </c>
      <c r="F37" s="28">
        <v>48.4</v>
      </c>
      <c r="G37" s="43">
        <v>30.14</v>
      </c>
      <c r="H37" s="45">
        <f t="shared" si="0"/>
        <v>2846740</v>
      </c>
      <c r="I37" s="45">
        <v>2273383.75</v>
      </c>
      <c r="J37" s="45">
        <v>573356.25</v>
      </c>
      <c r="K37" s="26">
        <v>0</v>
      </c>
      <c r="L37" s="25" t="s">
        <v>96</v>
      </c>
      <c r="M37" s="43">
        <v>4</v>
      </c>
      <c r="N37" s="43">
        <v>2</v>
      </c>
      <c r="O37" s="46">
        <v>47.3</v>
      </c>
      <c r="P37" s="43" t="s">
        <v>22</v>
      </c>
      <c r="Q37" s="43" t="s">
        <v>28</v>
      </c>
      <c r="R37" s="43" t="s">
        <v>22</v>
      </c>
      <c r="S37" s="43" t="s">
        <v>22</v>
      </c>
    </row>
    <row r="38" spans="1:20" ht="31.5" customHeight="1" x14ac:dyDescent="0.2">
      <c r="A38" s="43">
        <v>30</v>
      </c>
      <c r="B38" s="44" t="s">
        <v>47</v>
      </c>
      <c r="C38" s="43" t="s">
        <v>136</v>
      </c>
      <c r="D38" s="43">
        <v>30</v>
      </c>
      <c r="E38" s="43">
        <v>2</v>
      </c>
      <c r="F38" s="28">
        <v>48.4</v>
      </c>
      <c r="G38" s="43">
        <v>30.14</v>
      </c>
      <c r="H38" s="45">
        <f t="shared" si="0"/>
        <v>2846740</v>
      </c>
      <c r="I38" s="45">
        <v>2273383.75</v>
      </c>
      <c r="J38" s="45">
        <v>573356.25</v>
      </c>
      <c r="K38" s="26">
        <v>0</v>
      </c>
      <c r="L38" s="25" t="s">
        <v>93</v>
      </c>
      <c r="M38" s="43">
        <v>7</v>
      </c>
      <c r="N38" s="43">
        <v>2</v>
      </c>
      <c r="O38" s="46">
        <v>47.3</v>
      </c>
      <c r="P38" s="43" t="s">
        <v>22</v>
      </c>
      <c r="Q38" s="43" t="s">
        <v>28</v>
      </c>
      <c r="R38" s="43" t="s">
        <v>22</v>
      </c>
      <c r="S38" s="43" t="s">
        <v>22</v>
      </c>
    </row>
    <row r="39" spans="1:20" ht="31.5" customHeight="1" x14ac:dyDescent="0.2">
      <c r="A39" s="43">
        <v>31</v>
      </c>
      <c r="B39" s="44" t="s">
        <v>47</v>
      </c>
      <c r="C39" s="43" t="s">
        <v>136</v>
      </c>
      <c r="D39" s="43">
        <v>31</v>
      </c>
      <c r="E39" s="43">
        <v>2</v>
      </c>
      <c r="F39" s="28">
        <v>48.4</v>
      </c>
      <c r="G39" s="43">
        <v>30.14</v>
      </c>
      <c r="H39" s="45">
        <f t="shared" si="0"/>
        <v>2846740</v>
      </c>
      <c r="I39" s="45">
        <v>2273383.75</v>
      </c>
      <c r="J39" s="45">
        <v>573356.25</v>
      </c>
      <c r="K39" s="26">
        <v>0</v>
      </c>
      <c r="L39" s="25" t="s">
        <v>29</v>
      </c>
      <c r="M39" s="43">
        <v>8</v>
      </c>
      <c r="N39" s="43">
        <v>2</v>
      </c>
      <c r="O39" s="46">
        <v>47.31</v>
      </c>
      <c r="P39" s="43" t="s">
        <v>22</v>
      </c>
      <c r="Q39" s="43" t="s">
        <v>28</v>
      </c>
      <c r="R39" s="43" t="s">
        <v>22</v>
      </c>
      <c r="S39" s="43" t="s">
        <v>22</v>
      </c>
      <c r="T39" s="37"/>
    </row>
    <row r="40" spans="1:20" ht="31.5" customHeight="1" x14ac:dyDescent="0.2">
      <c r="A40" s="43">
        <v>32</v>
      </c>
      <c r="B40" s="44" t="s">
        <v>47</v>
      </c>
      <c r="C40" s="43" t="s">
        <v>136</v>
      </c>
      <c r="D40" s="43">
        <v>32</v>
      </c>
      <c r="E40" s="43">
        <v>2</v>
      </c>
      <c r="F40" s="28">
        <v>48.4</v>
      </c>
      <c r="G40" s="43">
        <v>30.14</v>
      </c>
      <c r="H40" s="45">
        <f t="shared" si="0"/>
        <v>2846740</v>
      </c>
      <c r="I40" s="45">
        <v>2273383.75</v>
      </c>
      <c r="J40" s="45">
        <v>573356.25</v>
      </c>
      <c r="K40" s="26">
        <v>0</v>
      </c>
      <c r="L40" s="25" t="s">
        <v>97</v>
      </c>
      <c r="M40" s="43">
        <v>5</v>
      </c>
      <c r="N40" s="43">
        <v>2</v>
      </c>
      <c r="O40" s="46">
        <v>47.4</v>
      </c>
      <c r="P40" s="43" t="s">
        <v>22</v>
      </c>
      <c r="Q40" s="43" t="s">
        <v>28</v>
      </c>
      <c r="R40" s="43" t="s">
        <v>22</v>
      </c>
      <c r="S40" s="43" t="s">
        <v>22</v>
      </c>
    </row>
    <row r="41" spans="1:20" ht="31.5" customHeight="1" x14ac:dyDescent="0.2">
      <c r="A41" s="43">
        <v>33</v>
      </c>
      <c r="B41" s="44" t="s">
        <v>47</v>
      </c>
      <c r="C41" s="43" t="s">
        <v>136</v>
      </c>
      <c r="D41" s="43">
        <v>33</v>
      </c>
      <c r="E41" s="43">
        <v>2</v>
      </c>
      <c r="F41" s="28">
        <v>49.05</v>
      </c>
      <c r="G41" s="43">
        <v>28.96</v>
      </c>
      <c r="H41" s="45">
        <f t="shared" si="0"/>
        <v>2884971.01</v>
      </c>
      <c r="I41" s="45">
        <v>2303914.73</v>
      </c>
      <c r="J41" s="45">
        <v>581056.28</v>
      </c>
      <c r="K41" s="26">
        <v>0</v>
      </c>
      <c r="L41" s="25" t="s">
        <v>161</v>
      </c>
      <c r="M41" s="43">
        <v>2</v>
      </c>
      <c r="N41" s="43">
        <v>2</v>
      </c>
      <c r="O41" s="46">
        <v>47.7</v>
      </c>
      <c r="P41" s="43" t="s">
        <v>22</v>
      </c>
      <c r="Q41" s="43" t="s">
        <v>28</v>
      </c>
      <c r="R41" s="43" t="s">
        <v>22</v>
      </c>
      <c r="S41" s="43" t="s">
        <v>22</v>
      </c>
      <c r="T41" s="40"/>
    </row>
    <row r="42" spans="1:20" ht="31.5" customHeight="1" x14ac:dyDescent="0.2">
      <c r="A42" s="43">
        <v>34</v>
      </c>
      <c r="B42" s="44" t="s">
        <v>47</v>
      </c>
      <c r="C42" s="43" t="s">
        <v>136</v>
      </c>
      <c r="D42" s="43">
        <v>34</v>
      </c>
      <c r="E42" s="43">
        <v>2</v>
      </c>
      <c r="F42" s="28">
        <v>49.05</v>
      </c>
      <c r="G42" s="43">
        <v>28.96</v>
      </c>
      <c r="H42" s="45">
        <f t="shared" si="0"/>
        <v>2884971.01</v>
      </c>
      <c r="I42" s="45">
        <v>2303914.73</v>
      </c>
      <c r="J42" s="45">
        <v>581056.28</v>
      </c>
      <c r="K42" s="26">
        <v>0</v>
      </c>
      <c r="L42" s="25" t="s">
        <v>49</v>
      </c>
      <c r="M42" s="43">
        <v>2</v>
      </c>
      <c r="N42" s="43">
        <v>2</v>
      </c>
      <c r="O42" s="46">
        <v>47.73</v>
      </c>
      <c r="P42" s="43" t="s">
        <v>22</v>
      </c>
      <c r="Q42" s="43" t="s">
        <v>28</v>
      </c>
      <c r="R42" s="43" t="s">
        <v>22</v>
      </c>
      <c r="S42" s="43" t="s">
        <v>22</v>
      </c>
    </row>
    <row r="43" spans="1:20" ht="31.5" customHeight="1" x14ac:dyDescent="0.2">
      <c r="A43" s="43">
        <v>35</v>
      </c>
      <c r="B43" s="44" t="s">
        <v>47</v>
      </c>
      <c r="C43" s="43" t="s">
        <v>136</v>
      </c>
      <c r="D43" s="43">
        <v>35</v>
      </c>
      <c r="E43" s="43">
        <v>2</v>
      </c>
      <c r="F43" s="28">
        <v>49.05</v>
      </c>
      <c r="G43" s="43">
        <v>28.96</v>
      </c>
      <c r="H43" s="45">
        <f t="shared" si="0"/>
        <v>2884971.01</v>
      </c>
      <c r="I43" s="45">
        <v>2303914.73</v>
      </c>
      <c r="J43" s="45">
        <v>581056.28</v>
      </c>
      <c r="K43" s="26">
        <v>0</v>
      </c>
      <c r="L43" s="25" t="s">
        <v>93</v>
      </c>
      <c r="M43" s="43" t="s">
        <v>31</v>
      </c>
      <c r="N43" s="43">
        <v>2</v>
      </c>
      <c r="O43" s="46">
        <v>47.8</v>
      </c>
      <c r="P43" s="43" t="s">
        <v>22</v>
      </c>
      <c r="Q43" s="43" t="s">
        <v>28</v>
      </c>
      <c r="R43" s="43" t="s">
        <v>22</v>
      </c>
      <c r="S43" s="43" t="s">
        <v>22</v>
      </c>
    </row>
    <row r="44" spans="1:20" ht="31.5" customHeight="1" x14ac:dyDescent="0.2">
      <c r="A44" s="43">
        <v>36</v>
      </c>
      <c r="B44" s="44" t="s">
        <v>47</v>
      </c>
      <c r="C44" s="43" t="s">
        <v>136</v>
      </c>
      <c r="D44" s="43">
        <v>36</v>
      </c>
      <c r="E44" s="43">
        <v>2</v>
      </c>
      <c r="F44" s="28">
        <v>49.05</v>
      </c>
      <c r="G44" s="43">
        <v>28.96</v>
      </c>
      <c r="H44" s="45">
        <f t="shared" si="0"/>
        <v>2884971.01</v>
      </c>
      <c r="I44" s="45">
        <v>2303914.73</v>
      </c>
      <c r="J44" s="45">
        <v>581056.28</v>
      </c>
      <c r="K44" s="26">
        <v>0</v>
      </c>
      <c r="L44" s="25" t="s">
        <v>63</v>
      </c>
      <c r="M44" s="43">
        <v>8</v>
      </c>
      <c r="N44" s="43">
        <v>2</v>
      </c>
      <c r="O44" s="46">
        <v>47.8</v>
      </c>
      <c r="P44" s="43" t="s">
        <v>22</v>
      </c>
      <c r="Q44" s="43" t="s">
        <v>28</v>
      </c>
      <c r="R44" s="43" t="s">
        <v>22</v>
      </c>
      <c r="S44" s="43" t="s">
        <v>22</v>
      </c>
    </row>
    <row r="45" spans="1:20" ht="31.5" customHeight="1" x14ac:dyDescent="0.2">
      <c r="A45" s="43">
        <v>37</v>
      </c>
      <c r="B45" s="44" t="s">
        <v>47</v>
      </c>
      <c r="C45" s="43" t="s">
        <v>136</v>
      </c>
      <c r="D45" s="43">
        <v>37</v>
      </c>
      <c r="E45" s="43">
        <v>2</v>
      </c>
      <c r="F45" s="28">
        <v>49.27</v>
      </c>
      <c r="G45" s="43">
        <v>30.96</v>
      </c>
      <c r="H45" s="45">
        <f t="shared" si="0"/>
        <v>2897910.74</v>
      </c>
      <c r="I45" s="45">
        <v>2314248.29</v>
      </c>
      <c r="J45" s="45">
        <v>583662.44999999995</v>
      </c>
      <c r="K45" s="26">
        <v>0</v>
      </c>
      <c r="L45" s="25" t="s">
        <v>180</v>
      </c>
      <c r="M45" s="43" t="s">
        <v>184</v>
      </c>
      <c r="N45" s="43">
        <v>2</v>
      </c>
      <c r="O45" s="46">
        <v>47.9</v>
      </c>
      <c r="P45" s="43" t="s">
        <v>22</v>
      </c>
      <c r="Q45" s="43" t="s">
        <v>28</v>
      </c>
      <c r="R45" s="43" t="s">
        <v>22</v>
      </c>
      <c r="S45" s="43" t="s">
        <v>22</v>
      </c>
      <c r="T45" s="37"/>
    </row>
    <row r="46" spans="1:20" ht="31.5" customHeight="1" x14ac:dyDescent="0.2">
      <c r="A46" s="43">
        <v>38</v>
      </c>
      <c r="B46" s="44" t="s">
        <v>47</v>
      </c>
      <c r="C46" s="43" t="s">
        <v>136</v>
      </c>
      <c r="D46" s="43">
        <v>38</v>
      </c>
      <c r="E46" s="43">
        <v>2</v>
      </c>
      <c r="F46" s="28">
        <v>49.27</v>
      </c>
      <c r="G46" s="43">
        <v>30.96</v>
      </c>
      <c r="H46" s="45">
        <f t="shared" si="0"/>
        <v>2897910.74</v>
      </c>
      <c r="I46" s="45">
        <v>2314248.29</v>
      </c>
      <c r="J46" s="45">
        <v>583662.44999999995</v>
      </c>
      <c r="K46" s="26">
        <v>0</v>
      </c>
      <c r="L46" s="25" t="s">
        <v>29</v>
      </c>
      <c r="M46" s="43" t="s">
        <v>98</v>
      </c>
      <c r="N46" s="43">
        <v>2</v>
      </c>
      <c r="O46" s="46">
        <v>47.9</v>
      </c>
      <c r="P46" s="43" t="s">
        <v>22</v>
      </c>
      <c r="Q46" s="43" t="s">
        <v>28</v>
      </c>
      <c r="R46" s="43" t="s">
        <v>22</v>
      </c>
      <c r="S46" s="43" t="s">
        <v>22</v>
      </c>
    </row>
    <row r="47" spans="1:20" ht="31.5" customHeight="1" x14ac:dyDescent="0.2">
      <c r="A47" s="43">
        <v>39</v>
      </c>
      <c r="B47" s="44" t="s">
        <v>47</v>
      </c>
      <c r="C47" s="43" t="s">
        <v>136</v>
      </c>
      <c r="D47" s="43">
        <v>39</v>
      </c>
      <c r="E47" s="43">
        <v>2</v>
      </c>
      <c r="F47" s="28">
        <v>49.27</v>
      </c>
      <c r="G47" s="43">
        <v>30.96</v>
      </c>
      <c r="H47" s="45">
        <f t="shared" si="0"/>
        <v>2897910.74</v>
      </c>
      <c r="I47" s="45">
        <v>2314248.29</v>
      </c>
      <c r="J47" s="45">
        <v>583662.44999999995</v>
      </c>
      <c r="K47" s="26">
        <v>0</v>
      </c>
      <c r="L47" s="25" t="s">
        <v>78</v>
      </c>
      <c r="M47" s="43">
        <v>4</v>
      </c>
      <c r="N47" s="43">
        <v>2</v>
      </c>
      <c r="O47" s="46">
        <v>47.9</v>
      </c>
      <c r="P47" s="43" t="s">
        <v>22</v>
      </c>
      <c r="Q47" s="43" t="s">
        <v>28</v>
      </c>
      <c r="R47" s="43" t="s">
        <v>22</v>
      </c>
      <c r="S47" s="43" t="s">
        <v>22</v>
      </c>
    </row>
    <row r="48" spans="1:20" ht="31.5" customHeight="1" x14ac:dyDescent="0.2">
      <c r="A48" s="43">
        <v>40</v>
      </c>
      <c r="B48" s="44" t="s">
        <v>47</v>
      </c>
      <c r="C48" s="43" t="s">
        <v>136</v>
      </c>
      <c r="D48" s="43">
        <v>40</v>
      </c>
      <c r="E48" s="43">
        <v>2</v>
      </c>
      <c r="F48" s="28">
        <v>49.27</v>
      </c>
      <c r="G48" s="43">
        <v>30.96</v>
      </c>
      <c r="H48" s="45">
        <f t="shared" si="0"/>
        <v>2897910.74</v>
      </c>
      <c r="I48" s="45">
        <v>2314248.29</v>
      </c>
      <c r="J48" s="45">
        <v>583662.44999999995</v>
      </c>
      <c r="K48" s="26">
        <v>0</v>
      </c>
      <c r="L48" s="25" t="s">
        <v>99</v>
      </c>
      <c r="M48" s="43">
        <v>7</v>
      </c>
      <c r="N48" s="43">
        <v>2</v>
      </c>
      <c r="O48" s="46">
        <v>48</v>
      </c>
      <c r="P48" s="43" t="s">
        <v>22</v>
      </c>
      <c r="Q48" s="43" t="s">
        <v>28</v>
      </c>
      <c r="R48" s="43" t="s">
        <v>22</v>
      </c>
      <c r="S48" s="43" t="s">
        <v>22</v>
      </c>
    </row>
    <row r="49" spans="1:20" ht="31.5" customHeight="1" x14ac:dyDescent="0.2">
      <c r="A49" s="47">
        <v>41</v>
      </c>
      <c r="B49" s="48" t="s">
        <v>47</v>
      </c>
      <c r="C49" s="47" t="s">
        <v>136</v>
      </c>
      <c r="D49" s="47">
        <v>41</v>
      </c>
      <c r="E49" s="47">
        <v>3</v>
      </c>
      <c r="F49" s="49">
        <v>52.49</v>
      </c>
      <c r="G49" s="47">
        <v>33</v>
      </c>
      <c r="H49" s="45">
        <f t="shared" si="0"/>
        <v>3087301.29</v>
      </c>
      <c r="I49" s="45">
        <v>2465494.0699999998</v>
      </c>
      <c r="J49" s="45">
        <v>621807.22</v>
      </c>
      <c r="K49" s="26">
        <v>0</v>
      </c>
      <c r="L49" s="50" t="s">
        <v>96</v>
      </c>
      <c r="M49" s="47" t="s">
        <v>185</v>
      </c>
      <c r="N49" s="47">
        <v>3</v>
      </c>
      <c r="O49" s="51">
        <v>45.9</v>
      </c>
      <c r="P49" s="47" t="s">
        <v>22</v>
      </c>
      <c r="Q49" s="47" t="s">
        <v>28</v>
      </c>
      <c r="R49" s="47" t="s">
        <v>22</v>
      </c>
      <c r="S49" s="47" t="s">
        <v>22</v>
      </c>
      <c r="T49" s="37"/>
    </row>
    <row r="50" spans="1:20" ht="31.5" customHeight="1" x14ac:dyDescent="0.2">
      <c r="A50" s="43">
        <v>42</v>
      </c>
      <c r="B50" s="44" t="s">
        <v>47</v>
      </c>
      <c r="C50" s="43" t="s">
        <v>136</v>
      </c>
      <c r="D50" s="43">
        <v>42</v>
      </c>
      <c r="E50" s="43">
        <v>3</v>
      </c>
      <c r="F50" s="27">
        <v>52.49</v>
      </c>
      <c r="G50" s="43">
        <v>33</v>
      </c>
      <c r="H50" s="45">
        <f t="shared" si="0"/>
        <v>3087301.29</v>
      </c>
      <c r="I50" s="45">
        <v>2465494.0699999998</v>
      </c>
      <c r="J50" s="45">
        <v>621807.22</v>
      </c>
      <c r="K50" s="26">
        <v>0</v>
      </c>
      <c r="L50" s="25" t="s">
        <v>65</v>
      </c>
      <c r="M50" s="43">
        <v>8</v>
      </c>
      <c r="N50" s="43">
        <v>3</v>
      </c>
      <c r="O50" s="46">
        <v>49.3</v>
      </c>
      <c r="P50" s="43" t="s">
        <v>22</v>
      </c>
      <c r="Q50" s="43" t="s">
        <v>28</v>
      </c>
      <c r="R50" s="43" t="s">
        <v>22</v>
      </c>
      <c r="S50" s="43" t="s">
        <v>22</v>
      </c>
    </row>
    <row r="51" spans="1:20" ht="31.5" customHeight="1" x14ac:dyDescent="0.2">
      <c r="A51" s="43">
        <v>43</v>
      </c>
      <c r="B51" s="44" t="s">
        <v>47</v>
      </c>
      <c r="C51" s="43" t="s">
        <v>136</v>
      </c>
      <c r="D51" s="43">
        <v>43</v>
      </c>
      <c r="E51" s="43">
        <v>3</v>
      </c>
      <c r="F51" s="27">
        <v>52.49</v>
      </c>
      <c r="G51" s="43">
        <v>33</v>
      </c>
      <c r="H51" s="45">
        <f t="shared" si="0"/>
        <v>3087301.29</v>
      </c>
      <c r="I51" s="45">
        <v>2465494.0699999998</v>
      </c>
      <c r="J51" s="45">
        <v>621807.22</v>
      </c>
      <c r="K51" s="26">
        <v>0</v>
      </c>
      <c r="L51" s="25" t="s">
        <v>100</v>
      </c>
      <c r="M51" s="43">
        <v>3</v>
      </c>
      <c r="N51" s="43">
        <v>3</v>
      </c>
      <c r="O51" s="46">
        <v>49.4</v>
      </c>
      <c r="P51" s="43" t="s">
        <v>22</v>
      </c>
      <c r="Q51" s="43" t="s">
        <v>28</v>
      </c>
      <c r="R51" s="43" t="s">
        <v>22</v>
      </c>
      <c r="S51" s="43" t="s">
        <v>22</v>
      </c>
    </row>
    <row r="52" spans="1:20" ht="31.5" customHeight="1" x14ac:dyDescent="0.2">
      <c r="A52" s="43">
        <v>44</v>
      </c>
      <c r="B52" s="44" t="s">
        <v>47</v>
      </c>
      <c r="C52" s="43" t="s">
        <v>136</v>
      </c>
      <c r="D52" s="43">
        <v>44</v>
      </c>
      <c r="E52" s="43">
        <v>3</v>
      </c>
      <c r="F52" s="27">
        <v>52.49</v>
      </c>
      <c r="G52" s="43">
        <v>33</v>
      </c>
      <c r="H52" s="45">
        <f t="shared" si="0"/>
        <v>3087301.29</v>
      </c>
      <c r="I52" s="45">
        <v>2465494.0699999998</v>
      </c>
      <c r="J52" s="45">
        <v>621807.22</v>
      </c>
      <c r="K52" s="26">
        <v>0</v>
      </c>
      <c r="L52" s="25" t="s">
        <v>73</v>
      </c>
      <c r="M52" s="43">
        <v>6</v>
      </c>
      <c r="N52" s="43">
        <v>3</v>
      </c>
      <c r="O52" s="46">
        <v>49.4</v>
      </c>
      <c r="P52" s="43" t="s">
        <v>22</v>
      </c>
      <c r="Q52" s="43" t="s">
        <v>28</v>
      </c>
      <c r="R52" s="43" t="s">
        <v>22</v>
      </c>
      <c r="S52" s="43" t="s">
        <v>22</v>
      </c>
    </row>
    <row r="53" spans="1:20" ht="31.5" customHeight="1" x14ac:dyDescent="0.2">
      <c r="A53" s="43">
        <v>45</v>
      </c>
      <c r="B53" s="44" t="s">
        <v>47</v>
      </c>
      <c r="C53" s="43" t="s">
        <v>136</v>
      </c>
      <c r="D53" s="43">
        <v>45</v>
      </c>
      <c r="E53" s="43">
        <v>2</v>
      </c>
      <c r="F53" s="27">
        <v>55.1</v>
      </c>
      <c r="G53" s="43">
        <v>31.33</v>
      </c>
      <c r="H53" s="45">
        <f t="shared" si="0"/>
        <v>3240813.5100000002</v>
      </c>
      <c r="I53" s="45">
        <v>2588087.7000000002</v>
      </c>
      <c r="J53" s="45">
        <v>652725.81000000006</v>
      </c>
      <c r="K53" s="26">
        <v>0</v>
      </c>
      <c r="L53" s="25" t="s">
        <v>181</v>
      </c>
      <c r="M53" s="43">
        <v>10</v>
      </c>
      <c r="N53" s="43">
        <v>2</v>
      </c>
      <c r="O53" s="46">
        <v>54.8</v>
      </c>
      <c r="P53" s="43" t="s">
        <v>22</v>
      </c>
      <c r="Q53" s="43" t="s">
        <v>28</v>
      </c>
      <c r="R53" s="43" t="s">
        <v>22</v>
      </c>
      <c r="S53" s="43" t="s">
        <v>22</v>
      </c>
    </row>
    <row r="54" spans="1:20" ht="31.5" customHeight="1" x14ac:dyDescent="0.2">
      <c r="A54" s="43">
        <v>46</v>
      </c>
      <c r="B54" s="44" t="s">
        <v>47</v>
      </c>
      <c r="C54" s="43" t="s">
        <v>136</v>
      </c>
      <c r="D54" s="43">
        <v>46</v>
      </c>
      <c r="E54" s="43">
        <v>2</v>
      </c>
      <c r="F54" s="44">
        <v>55.1</v>
      </c>
      <c r="G54" s="43">
        <v>31.33</v>
      </c>
      <c r="H54" s="45">
        <f t="shared" si="0"/>
        <v>3240813.5100000002</v>
      </c>
      <c r="I54" s="45">
        <v>2588087.7000000002</v>
      </c>
      <c r="J54" s="45">
        <v>652725.81000000006</v>
      </c>
      <c r="K54" s="26">
        <v>0</v>
      </c>
      <c r="L54" s="52" t="s">
        <v>101</v>
      </c>
      <c r="M54" s="44">
        <v>7</v>
      </c>
      <c r="N54" s="44">
        <v>2</v>
      </c>
      <c r="O54" s="53">
        <v>54.8</v>
      </c>
      <c r="P54" s="43" t="s">
        <v>22</v>
      </c>
      <c r="Q54" s="43" t="s">
        <v>28</v>
      </c>
      <c r="R54" s="43" t="s">
        <v>22</v>
      </c>
      <c r="S54" s="43" t="s">
        <v>22</v>
      </c>
    </row>
    <row r="55" spans="1:20" ht="31.5" customHeight="1" x14ac:dyDescent="0.2">
      <c r="A55" s="43">
        <v>47</v>
      </c>
      <c r="B55" s="44" t="s">
        <v>47</v>
      </c>
      <c r="C55" s="43" t="s">
        <v>136</v>
      </c>
      <c r="D55" s="43">
        <v>47</v>
      </c>
      <c r="E55" s="43">
        <v>2</v>
      </c>
      <c r="F55" s="44">
        <v>55.1</v>
      </c>
      <c r="G55" s="43">
        <v>31.33</v>
      </c>
      <c r="H55" s="45">
        <f t="shared" si="0"/>
        <v>3240813.5100000002</v>
      </c>
      <c r="I55" s="45">
        <v>2588087.7000000002</v>
      </c>
      <c r="J55" s="45">
        <v>652725.81000000006</v>
      </c>
      <c r="K55" s="26">
        <v>0</v>
      </c>
      <c r="L55" s="52" t="s">
        <v>27</v>
      </c>
      <c r="M55" s="44">
        <v>5</v>
      </c>
      <c r="N55" s="44">
        <v>2</v>
      </c>
      <c r="O55" s="53">
        <v>54.8</v>
      </c>
      <c r="P55" s="43" t="s">
        <v>22</v>
      </c>
      <c r="Q55" s="43" t="s">
        <v>28</v>
      </c>
      <c r="R55" s="43" t="s">
        <v>22</v>
      </c>
      <c r="S55" s="43" t="s">
        <v>22</v>
      </c>
    </row>
    <row r="56" spans="1:20" ht="31.5" customHeight="1" x14ac:dyDescent="0.2">
      <c r="A56" s="43">
        <v>48</v>
      </c>
      <c r="B56" s="44" t="s">
        <v>47</v>
      </c>
      <c r="C56" s="43" t="s">
        <v>136</v>
      </c>
      <c r="D56" s="43">
        <v>48</v>
      </c>
      <c r="E56" s="43">
        <v>2</v>
      </c>
      <c r="F56" s="44">
        <v>55.1</v>
      </c>
      <c r="G56" s="43">
        <v>31.33</v>
      </c>
      <c r="H56" s="45">
        <f t="shared" si="0"/>
        <v>3240813.5100000002</v>
      </c>
      <c r="I56" s="45">
        <v>2588087.7000000002</v>
      </c>
      <c r="J56" s="45">
        <v>652725.81000000006</v>
      </c>
      <c r="K56" s="26">
        <v>0</v>
      </c>
      <c r="L56" s="52" t="s">
        <v>45</v>
      </c>
      <c r="M56" s="44">
        <v>10</v>
      </c>
      <c r="N56" s="44">
        <v>2</v>
      </c>
      <c r="O56" s="53">
        <v>54.9</v>
      </c>
      <c r="P56" s="43" t="s">
        <v>22</v>
      </c>
      <c r="Q56" s="43" t="s">
        <v>28</v>
      </c>
      <c r="R56" s="43" t="s">
        <v>22</v>
      </c>
      <c r="S56" s="43" t="s">
        <v>22</v>
      </c>
    </row>
    <row r="57" spans="1:20" ht="31.5" customHeight="1" x14ac:dyDescent="0.2">
      <c r="A57" s="43">
        <v>49</v>
      </c>
      <c r="B57" s="44" t="s">
        <v>47</v>
      </c>
      <c r="C57" s="43" t="s">
        <v>136</v>
      </c>
      <c r="D57" s="43">
        <v>49</v>
      </c>
      <c r="E57" s="43">
        <v>2</v>
      </c>
      <c r="F57" s="44">
        <v>55.2</v>
      </c>
      <c r="G57" s="43">
        <v>31</v>
      </c>
      <c r="H57" s="45">
        <f t="shared" si="0"/>
        <v>3246695.2</v>
      </c>
      <c r="I57" s="45">
        <v>2592784.77</v>
      </c>
      <c r="J57" s="45">
        <v>653910.43000000005</v>
      </c>
      <c r="K57" s="26">
        <v>0</v>
      </c>
      <c r="L57" s="52" t="s">
        <v>102</v>
      </c>
      <c r="M57" s="44">
        <v>3</v>
      </c>
      <c r="N57" s="44">
        <v>2</v>
      </c>
      <c r="O57" s="53">
        <v>54.9</v>
      </c>
      <c r="P57" s="43" t="s">
        <v>22</v>
      </c>
      <c r="Q57" s="43" t="s">
        <v>28</v>
      </c>
      <c r="R57" s="43" t="s">
        <v>22</v>
      </c>
      <c r="S57" s="43" t="s">
        <v>22</v>
      </c>
    </row>
    <row r="58" spans="1:20" ht="31.5" customHeight="1" x14ac:dyDescent="0.2">
      <c r="A58" s="43">
        <v>50</v>
      </c>
      <c r="B58" s="44" t="s">
        <v>47</v>
      </c>
      <c r="C58" s="43" t="s">
        <v>136</v>
      </c>
      <c r="D58" s="43">
        <v>50</v>
      </c>
      <c r="E58" s="43">
        <v>2</v>
      </c>
      <c r="F58" s="44">
        <v>55.2</v>
      </c>
      <c r="G58" s="43">
        <v>31</v>
      </c>
      <c r="H58" s="45">
        <f t="shared" si="0"/>
        <v>3246695.2</v>
      </c>
      <c r="I58" s="45">
        <v>2592784.77</v>
      </c>
      <c r="J58" s="45">
        <v>653910.43000000005</v>
      </c>
      <c r="K58" s="26">
        <v>0</v>
      </c>
      <c r="L58" s="52" t="s">
        <v>81</v>
      </c>
      <c r="M58" s="44" t="s">
        <v>103</v>
      </c>
      <c r="N58" s="44">
        <v>2</v>
      </c>
      <c r="O58" s="53">
        <v>55</v>
      </c>
      <c r="P58" s="43" t="s">
        <v>22</v>
      </c>
      <c r="Q58" s="43" t="s">
        <v>28</v>
      </c>
      <c r="R58" s="43" t="s">
        <v>22</v>
      </c>
      <c r="S58" s="43" t="s">
        <v>22</v>
      </c>
    </row>
    <row r="59" spans="1:20" ht="31.5" customHeight="1" x14ac:dyDescent="0.2">
      <c r="A59" s="43">
        <v>51</v>
      </c>
      <c r="B59" s="44" t="s">
        <v>47</v>
      </c>
      <c r="C59" s="43" t="s">
        <v>136</v>
      </c>
      <c r="D59" s="43">
        <v>51</v>
      </c>
      <c r="E59" s="43">
        <v>2</v>
      </c>
      <c r="F59" s="44">
        <v>55.2</v>
      </c>
      <c r="G59" s="43">
        <v>31</v>
      </c>
      <c r="H59" s="45">
        <f t="shared" si="0"/>
        <v>3246695.2</v>
      </c>
      <c r="I59" s="45">
        <v>2592784.77</v>
      </c>
      <c r="J59" s="45">
        <v>653910.43000000005</v>
      </c>
      <c r="K59" s="26">
        <v>0</v>
      </c>
      <c r="L59" s="52" t="s">
        <v>104</v>
      </c>
      <c r="M59" s="44">
        <v>4</v>
      </c>
      <c r="N59" s="44">
        <v>2</v>
      </c>
      <c r="O59" s="53">
        <v>55</v>
      </c>
      <c r="P59" s="43" t="s">
        <v>22</v>
      </c>
      <c r="Q59" s="43" t="s">
        <v>28</v>
      </c>
      <c r="R59" s="43" t="s">
        <v>22</v>
      </c>
      <c r="S59" s="43" t="s">
        <v>22</v>
      </c>
      <c r="T59" s="37"/>
    </row>
    <row r="60" spans="1:20" ht="31.5" customHeight="1" x14ac:dyDescent="0.2">
      <c r="A60" s="43">
        <v>52</v>
      </c>
      <c r="B60" s="44" t="s">
        <v>47</v>
      </c>
      <c r="C60" s="43" t="s">
        <v>136</v>
      </c>
      <c r="D60" s="43">
        <v>52</v>
      </c>
      <c r="E60" s="43">
        <v>2</v>
      </c>
      <c r="F60" s="53">
        <v>55.2</v>
      </c>
      <c r="G60" s="43">
        <v>31</v>
      </c>
      <c r="H60" s="45">
        <f t="shared" si="0"/>
        <v>3246695.2</v>
      </c>
      <c r="I60" s="45">
        <v>2592784.77</v>
      </c>
      <c r="J60" s="45">
        <v>653910.43000000005</v>
      </c>
      <c r="K60" s="26">
        <v>0</v>
      </c>
      <c r="L60" s="52" t="s">
        <v>45</v>
      </c>
      <c r="M60" s="44">
        <v>2</v>
      </c>
      <c r="N60" s="44">
        <v>2</v>
      </c>
      <c r="O60" s="53">
        <v>55.1</v>
      </c>
      <c r="P60" s="43" t="s">
        <v>22</v>
      </c>
      <c r="Q60" s="43" t="s">
        <v>28</v>
      </c>
      <c r="R60" s="43" t="s">
        <v>22</v>
      </c>
      <c r="S60" s="43" t="s">
        <v>22</v>
      </c>
    </row>
    <row r="61" spans="1:20" ht="31.5" customHeight="1" x14ac:dyDescent="0.2">
      <c r="A61" s="43">
        <v>53</v>
      </c>
      <c r="B61" s="44" t="s">
        <v>47</v>
      </c>
      <c r="C61" s="43" t="s">
        <v>136</v>
      </c>
      <c r="D61" s="43">
        <v>53</v>
      </c>
      <c r="E61" s="43">
        <v>2</v>
      </c>
      <c r="F61" s="53">
        <v>57.87</v>
      </c>
      <c r="G61" s="43">
        <v>30.35</v>
      </c>
      <c r="H61" s="45">
        <f t="shared" si="0"/>
        <v>3403736.45</v>
      </c>
      <c r="I61" s="45">
        <v>2718196.65</v>
      </c>
      <c r="J61" s="45">
        <v>685539.8</v>
      </c>
      <c r="K61" s="26">
        <v>0</v>
      </c>
      <c r="L61" s="52" t="s">
        <v>72</v>
      </c>
      <c r="M61" s="44">
        <v>7</v>
      </c>
      <c r="N61" s="44">
        <v>2</v>
      </c>
      <c r="O61" s="53">
        <v>55.2</v>
      </c>
      <c r="P61" s="43" t="s">
        <v>22</v>
      </c>
      <c r="Q61" s="43" t="s">
        <v>28</v>
      </c>
      <c r="R61" s="43" t="s">
        <v>22</v>
      </c>
      <c r="S61" s="43" t="s">
        <v>22</v>
      </c>
      <c r="T61" s="37"/>
    </row>
    <row r="62" spans="1:20" ht="31.5" customHeight="1" x14ac:dyDescent="0.2">
      <c r="A62" s="43">
        <v>54</v>
      </c>
      <c r="B62" s="44" t="s">
        <v>47</v>
      </c>
      <c r="C62" s="43" t="s">
        <v>136</v>
      </c>
      <c r="D62" s="43">
        <v>54</v>
      </c>
      <c r="E62" s="43">
        <v>2</v>
      </c>
      <c r="F62" s="53">
        <v>57.87</v>
      </c>
      <c r="G62" s="43">
        <v>30.35</v>
      </c>
      <c r="H62" s="45">
        <f t="shared" si="0"/>
        <v>3403736.45</v>
      </c>
      <c r="I62" s="45">
        <v>2718196.65</v>
      </c>
      <c r="J62" s="45">
        <v>685539.8</v>
      </c>
      <c r="K62" s="26">
        <v>0</v>
      </c>
      <c r="L62" s="52" t="s">
        <v>104</v>
      </c>
      <c r="M62" s="44">
        <v>2</v>
      </c>
      <c r="N62" s="44">
        <v>2</v>
      </c>
      <c r="O62" s="53">
        <v>55.2</v>
      </c>
      <c r="P62" s="43" t="s">
        <v>22</v>
      </c>
      <c r="Q62" s="43" t="s">
        <v>28</v>
      </c>
      <c r="R62" s="43" t="s">
        <v>22</v>
      </c>
      <c r="S62" s="43" t="s">
        <v>22</v>
      </c>
    </row>
    <row r="63" spans="1:20" ht="31.5" customHeight="1" x14ac:dyDescent="0.2">
      <c r="A63" s="43">
        <v>55</v>
      </c>
      <c r="B63" s="44" t="s">
        <v>47</v>
      </c>
      <c r="C63" s="43" t="s">
        <v>136</v>
      </c>
      <c r="D63" s="43">
        <v>55</v>
      </c>
      <c r="E63" s="43">
        <v>2</v>
      </c>
      <c r="F63" s="53">
        <v>57.87</v>
      </c>
      <c r="G63" s="43">
        <v>30.35</v>
      </c>
      <c r="H63" s="45">
        <f t="shared" si="0"/>
        <v>3403736.45</v>
      </c>
      <c r="I63" s="45">
        <v>2718196.65</v>
      </c>
      <c r="J63" s="45">
        <v>685539.8</v>
      </c>
      <c r="K63" s="26">
        <v>0</v>
      </c>
      <c r="L63" s="52" t="s">
        <v>182</v>
      </c>
      <c r="M63" s="44">
        <v>2</v>
      </c>
      <c r="N63" s="44">
        <v>2</v>
      </c>
      <c r="O63" s="53">
        <v>56.7</v>
      </c>
      <c r="P63" s="43" t="s">
        <v>22</v>
      </c>
      <c r="Q63" s="43" t="s">
        <v>28</v>
      </c>
      <c r="R63" s="43" t="s">
        <v>22</v>
      </c>
      <c r="S63" s="43" t="s">
        <v>22</v>
      </c>
      <c r="T63" s="38"/>
    </row>
    <row r="64" spans="1:20" ht="31.5" customHeight="1" x14ac:dyDescent="0.2">
      <c r="A64" s="43">
        <v>56</v>
      </c>
      <c r="B64" s="44" t="s">
        <v>47</v>
      </c>
      <c r="C64" s="43" t="s">
        <v>136</v>
      </c>
      <c r="D64" s="43">
        <v>56</v>
      </c>
      <c r="E64" s="43">
        <v>2</v>
      </c>
      <c r="F64" s="53">
        <v>57.87</v>
      </c>
      <c r="G64" s="43">
        <v>30.35</v>
      </c>
      <c r="H64" s="45">
        <f t="shared" si="0"/>
        <v>3403736.45</v>
      </c>
      <c r="I64" s="45">
        <v>2718196.65</v>
      </c>
      <c r="J64" s="45">
        <v>685539.8</v>
      </c>
      <c r="K64" s="26">
        <v>0</v>
      </c>
      <c r="L64" s="52" t="s">
        <v>27</v>
      </c>
      <c r="M64" s="44">
        <v>6</v>
      </c>
      <c r="N64" s="44">
        <v>2</v>
      </c>
      <c r="O64" s="53">
        <v>57.2</v>
      </c>
      <c r="P64" s="43" t="s">
        <v>22</v>
      </c>
      <c r="Q64" s="43" t="s">
        <v>28</v>
      </c>
      <c r="R64" s="43" t="s">
        <v>22</v>
      </c>
      <c r="S64" s="43" t="s">
        <v>22</v>
      </c>
    </row>
    <row r="65" spans="1:20" ht="31.5" customHeight="1" x14ac:dyDescent="0.2">
      <c r="A65" s="43">
        <v>57</v>
      </c>
      <c r="B65" s="44" t="s">
        <v>47</v>
      </c>
      <c r="C65" s="43" t="s">
        <v>136</v>
      </c>
      <c r="D65" s="43">
        <v>57</v>
      </c>
      <c r="E65" s="43">
        <v>3</v>
      </c>
      <c r="F65" s="53">
        <v>64.34</v>
      </c>
      <c r="G65" s="43">
        <v>41.68</v>
      </c>
      <c r="H65" s="45">
        <f t="shared" si="0"/>
        <v>3784282.05</v>
      </c>
      <c r="I65" s="45">
        <v>3022097.32</v>
      </c>
      <c r="J65" s="45">
        <v>762184.73</v>
      </c>
      <c r="K65" s="26">
        <v>0</v>
      </c>
      <c r="L65" s="52" t="s">
        <v>105</v>
      </c>
      <c r="M65" s="44">
        <v>11</v>
      </c>
      <c r="N65" s="44">
        <v>3</v>
      </c>
      <c r="O65" s="53">
        <v>56.6</v>
      </c>
      <c r="P65" s="43" t="s">
        <v>22</v>
      </c>
      <c r="Q65" s="43" t="s">
        <v>28</v>
      </c>
      <c r="R65" s="43" t="s">
        <v>22</v>
      </c>
      <c r="S65" s="43" t="s">
        <v>22</v>
      </c>
    </row>
    <row r="66" spans="1:20" ht="31.5" customHeight="1" x14ac:dyDescent="0.2">
      <c r="A66" s="43">
        <v>58</v>
      </c>
      <c r="B66" s="44" t="s">
        <v>47</v>
      </c>
      <c r="C66" s="43" t="s">
        <v>136</v>
      </c>
      <c r="D66" s="43">
        <v>58</v>
      </c>
      <c r="E66" s="43">
        <v>3</v>
      </c>
      <c r="F66" s="53">
        <v>64.34</v>
      </c>
      <c r="G66" s="43">
        <v>41.68</v>
      </c>
      <c r="H66" s="45">
        <f t="shared" si="0"/>
        <v>3784282.05</v>
      </c>
      <c r="I66" s="45">
        <v>3022097.32</v>
      </c>
      <c r="J66" s="45">
        <v>762184.73</v>
      </c>
      <c r="K66" s="26">
        <v>0</v>
      </c>
      <c r="L66" s="52" t="s">
        <v>79</v>
      </c>
      <c r="M66" s="44">
        <v>5</v>
      </c>
      <c r="N66" s="44">
        <v>3</v>
      </c>
      <c r="O66" s="53">
        <v>57.5</v>
      </c>
      <c r="P66" s="43" t="s">
        <v>22</v>
      </c>
      <c r="Q66" s="43" t="s">
        <v>28</v>
      </c>
      <c r="R66" s="43" t="s">
        <v>22</v>
      </c>
      <c r="S66" s="43" t="s">
        <v>22</v>
      </c>
    </row>
    <row r="67" spans="1:20" ht="31.5" customHeight="1" x14ac:dyDescent="0.2">
      <c r="A67" s="43">
        <v>59</v>
      </c>
      <c r="B67" s="44" t="s">
        <v>47</v>
      </c>
      <c r="C67" s="43" t="s">
        <v>136</v>
      </c>
      <c r="D67" s="43">
        <v>59</v>
      </c>
      <c r="E67" s="43">
        <v>3</v>
      </c>
      <c r="F67" s="53">
        <v>64.34</v>
      </c>
      <c r="G67" s="43">
        <v>41.68</v>
      </c>
      <c r="H67" s="45">
        <f t="shared" si="0"/>
        <v>3784282.05</v>
      </c>
      <c r="I67" s="45">
        <v>3022097.32</v>
      </c>
      <c r="J67" s="45">
        <v>762184.73</v>
      </c>
      <c r="K67" s="26">
        <v>0</v>
      </c>
      <c r="L67" s="52" t="s">
        <v>43</v>
      </c>
      <c r="M67" s="44">
        <v>15</v>
      </c>
      <c r="N67" s="44">
        <v>3</v>
      </c>
      <c r="O67" s="53">
        <v>57.9</v>
      </c>
      <c r="P67" s="43" t="s">
        <v>22</v>
      </c>
      <c r="Q67" s="43" t="s">
        <v>28</v>
      </c>
      <c r="R67" s="43" t="s">
        <v>22</v>
      </c>
      <c r="S67" s="43" t="s">
        <v>22</v>
      </c>
    </row>
    <row r="68" spans="1:20" ht="31.5" customHeight="1" x14ac:dyDescent="0.2">
      <c r="A68" s="43">
        <v>60</v>
      </c>
      <c r="B68" s="44" t="s">
        <v>47</v>
      </c>
      <c r="C68" s="43" t="s">
        <v>136</v>
      </c>
      <c r="D68" s="43">
        <v>60</v>
      </c>
      <c r="E68" s="43">
        <v>3</v>
      </c>
      <c r="F68" s="53">
        <v>64.34</v>
      </c>
      <c r="G68" s="43">
        <v>41.68</v>
      </c>
      <c r="H68" s="45">
        <f t="shared" si="0"/>
        <v>3784282.05</v>
      </c>
      <c r="I68" s="45">
        <v>3022097.32</v>
      </c>
      <c r="J68" s="45">
        <v>762184.73</v>
      </c>
      <c r="K68" s="26">
        <v>0</v>
      </c>
      <c r="L68" s="52" t="s">
        <v>79</v>
      </c>
      <c r="M68" s="44">
        <v>4</v>
      </c>
      <c r="N68" s="44">
        <v>3</v>
      </c>
      <c r="O68" s="53">
        <v>58.8</v>
      </c>
      <c r="P68" s="43" t="s">
        <v>22</v>
      </c>
      <c r="Q68" s="43" t="s">
        <v>28</v>
      </c>
      <c r="R68" s="43" t="s">
        <v>22</v>
      </c>
      <c r="S68" s="43" t="s">
        <v>22</v>
      </c>
    </row>
    <row r="69" spans="1:20" ht="31.5" customHeight="1" x14ac:dyDescent="0.2">
      <c r="A69" s="43">
        <v>61</v>
      </c>
      <c r="B69" s="44" t="s">
        <v>47</v>
      </c>
      <c r="C69" s="43" t="s">
        <v>136</v>
      </c>
      <c r="D69" s="43">
        <v>61</v>
      </c>
      <c r="E69" s="43">
        <v>3</v>
      </c>
      <c r="F69" s="53">
        <v>64.709999999999994</v>
      </c>
      <c r="G69" s="43">
        <v>36.1</v>
      </c>
      <c r="H69" s="45">
        <f t="shared" si="0"/>
        <v>3806044.33</v>
      </c>
      <c r="I69" s="45">
        <v>3039476.5</v>
      </c>
      <c r="J69" s="45">
        <v>766567.83</v>
      </c>
      <c r="K69" s="26">
        <v>0</v>
      </c>
      <c r="L69" s="52" t="s">
        <v>74</v>
      </c>
      <c r="M69" s="44">
        <v>11</v>
      </c>
      <c r="N69" s="44">
        <v>3</v>
      </c>
      <c r="O69" s="53">
        <v>62.6</v>
      </c>
      <c r="P69" s="43" t="s">
        <v>22</v>
      </c>
      <c r="Q69" s="43" t="s">
        <v>28</v>
      </c>
      <c r="R69" s="43" t="s">
        <v>22</v>
      </c>
      <c r="S69" s="43" t="s">
        <v>22</v>
      </c>
    </row>
    <row r="70" spans="1:20" ht="31.5" customHeight="1" x14ac:dyDescent="0.2">
      <c r="A70" s="43">
        <v>62</v>
      </c>
      <c r="B70" s="44" t="s">
        <v>47</v>
      </c>
      <c r="C70" s="43" t="s">
        <v>136</v>
      </c>
      <c r="D70" s="43">
        <v>62</v>
      </c>
      <c r="E70" s="43">
        <v>3</v>
      </c>
      <c r="F70" s="53">
        <v>64.709999999999994</v>
      </c>
      <c r="G70" s="43">
        <v>36.1</v>
      </c>
      <c r="H70" s="45">
        <f t="shared" si="0"/>
        <v>3806044.33</v>
      </c>
      <c r="I70" s="45">
        <v>3039476.5</v>
      </c>
      <c r="J70" s="45">
        <v>766567.83</v>
      </c>
      <c r="K70" s="26">
        <v>0</v>
      </c>
      <c r="L70" s="52" t="s">
        <v>106</v>
      </c>
      <c r="M70" s="44">
        <v>11</v>
      </c>
      <c r="N70" s="44">
        <v>3</v>
      </c>
      <c r="O70" s="53">
        <v>63.2</v>
      </c>
      <c r="P70" s="43" t="s">
        <v>22</v>
      </c>
      <c r="Q70" s="43" t="s">
        <v>28</v>
      </c>
      <c r="R70" s="43" t="s">
        <v>22</v>
      </c>
      <c r="S70" s="43" t="s">
        <v>22</v>
      </c>
      <c r="T70" s="37"/>
    </row>
    <row r="71" spans="1:20" ht="31.5" customHeight="1" x14ac:dyDescent="0.2">
      <c r="A71" s="43">
        <v>63</v>
      </c>
      <c r="B71" s="44" t="s">
        <v>47</v>
      </c>
      <c r="C71" s="43" t="s">
        <v>136</v>
      </c>
      <c r="D71" s="43">
        <v>63</v>
      </c>
      <c r="E71" s="43">
        <v>3</v>
      </c>
      <c r="F71" s="53">
        <v>64.709999999999994</v>
      </c>
      <c r="G71" s="43">
        <v>36.1</v>
      </c>
      <c r="H71" s="45">
        <f t="shared" si="0"/>
        <v>3806044.33</v>
      </c>
      <c r="I71" s="45">
        <v>3039476.5</v>
      </c>
      <c r="J71" s="45">
        <v>766567.83</v>
      </c>
      <c r="K71" s="26">
        <v>0</v>
      </c>
      <c r="L71" s="52" t="s">
        <v>183</v>
      </c>
      <c r="M71" s="44">
        <v>11</v>
      </c>
      <c r="N71" s="44">
        <v>3</v>
      </c>
      <c r="O71" s="53">
        <v>63.2</v>
      </c>
      <c r="P71" s="43" t="s">
        <v>22</v>
      </c>
      <c r="Q71" s="43" t="s">
        <v>28</v>
      </c>
      <c r="R71" s="43" t="s">
        <v>22</v>
      </c>
      <c r="S71" s="43" t="s">
        <v>22</v>
      </c>
    </row>
    <row r="72" spans="1:20" ht="31.5" customHeight="1" x14ac:dyDescent="0.2">
      <c r="A72" s="43">
        <v>64</v>
      </c>
      <c r="B72" s="44" t="s">
        <v>47</v>
      </c>
      <c r="C72" s="43" t="s">
        <v>136</v>
      </c>
      <c r="D72" s="43">
        <v>64</v>
      </c>
      <c r="E72" s="43">
        <v>3</v>
      </c>
      <c r="F72" s="53">
        <v>64.709999999999994</v>
      </c>
      <c r="G72" s="43">
        <v>36.1</v>
      </c>
      <c r="H72" s="45">
        <f t="shared" si="0"/>
        <v>3806044.33</v>
      </c>
      <c r="I72" s="45">
        <v>3039476.5</v>
      </c>
      <c r="J72" s="45">
        <v>766567.83</v>
      </c>
      <c r="K72" s="26">
        <v>0</v>
      </c>
      <c r="L72" s="52" t="s">
        <v>50</v>
      </c>
      <c r="M72" s="44">
        <v>4</v>
      </c>
      <c r="N72" s="44">
        <v>3</v>
      </c>
      <c r="O72" s="53">
        <v>63.22</v>
      </c>
      <c r="P72" s="43" t="s">
        <v>22</v>
      </c>
      <c r="Q72" s="43" t="s">
        <v>28</v>
      </c>
      <c r="R72" s="43" t="s">
        <v>22</v>
      </c>
      <c r="S72" s="43" t="s">
        <v>22</v>
      </c>
    </row>
    <row r="73" spans="1:20" ht="31.5" customHeight="1" x14ac:dyDescent="0.2">
      <c r="A73" s="43">
        <v>65</v>
      </c>
      <c r="B73" s="44" t="s">
        <v>47</v>
      </c>
      <c r="C73" s="43" t="s">
        <v>136</v>
      </c>
      <c r="D73" s="43">
        <v>65</v>
      </c>
      <c r="E73" s="43">
        <v>3</v>
      </c>
      <c r="F73" s="53">
        <v>67.400000000000006</v>
      </c>
      <c r="G73" s="43">
        <v>38.549999999999997</v>
      </c>
      <c r="H73" s="45">
        <f t="shared" si="0"/>
        <v>3964261.9</v>
      </c>
      <c r="I73" s="45">
        <v>3165827.78</v>
      </c>
      <c r="J73" s="45">
        <v>798434.12</v>
      </c>
      <c r="K73" s="26">
        <v>0</v>
      </c>
      <c r="L73" s="52" t="s">
        <v>107</v>
      </c>
      <c r="M73" s="44">
        <v>3</v>
      </c>
      <c r="N73" s="44">
        <v>3</v>
      </c>
      <c r="O73" s="53">
        <v>64.900000000000006</v>
      </c>
      <c r="P73" s="43" t="s">
        <v>22</v>
      </c>
      <c r="Q73" s="43" t="s">
        <v>28</v>
      </c>
      <c r="R73" s="43" t="s">
        <v>22</v>
      </c>
      <c r="S73" s="43" t="s">
        <v>22</v>
      </c>
    </row>
    <row r="74" spans="1:20" ht="31.5" customHeight="1" x14ac:dyDescent="0.2">
      <c r="A74" s="43">
        <v>66</v>
      </c>
      <c r="B74" s="44" t="s">
        <v>47</v>
      </c>
      <c r="C74" s="43" t="s">
        <v>136</v>
      </c>
      <c r="D74" s="43">
        <v>66</v>
      </c>
      <c r="E74" s="43">
        <v>3</v>
      </c>
      <c r="F74" s="53">
        <v>67.400000000000006</v>
      </c>
      <c r="G74" s="43">
        <v>38.549999999999997</v>
      </c>
      <c r="H74" s="45">
        <f t="shared" ref="H74:H88" si="1">I74+J74+K74</f>
        <v>3964261.9</v>
      </c>
      <c r="I74" s="45">
        <v>3165827.78</v>
      </c>
      <c r="J74" s="45">
        <v>798434.12</v>
      </c>
      <c r="K74" s="26">
        <v>0</v>
      </c>
      <c r="L74" s="52" t="s">
        <v>108</v>
      </c>
      <c r="M74" s="44">
        <v>8</v>
      </c>
      <c r="N74" s="44">
        <v>3</v>
      </c>
      <c r="O74" s="53">
        <v>64.900000000000006</v>
      </c>
      <c r="P74" s="43" t="s">
        <v>22</v>
      </c>
      <c r="Q74" s="43" t="s">
        <v>28</v>
      </c>
      <c r="R74" s="43" t="s">
        <v>22</v>
      </c>
      <c r="S74" s="43" t="s">
        <v>22</v>
      </c>
    </row>
    <row r="75" spans="1:20" ht="31.5" customHeight="1" x14ac:dyDescent="0.2">
      <c r="A75" s="43">
        <v>67</v>
      </c>
      <c r="B75" s="44" t="s">
        <v>47</v>
      </c>
      <c r="C75" s="43" t="s">
        <v>136</v>
      </c>
      <c r="D75" s="43">
        <v>67</v>
      </c>
      <c r="E75" s="43">
        <v>3</v>
      </c>
      <c r="F75" s="53">
        <v>67.400000000000006</v>
      </c>
      <c r="G75" s="43">
        <v>38.549999999999997</v>
      </c>
      <c r="H75" s="45">
        <f t="shared" si="1"/>
        <v>3964261.9</v>
      </c>
      <c r="I75" s="45">
        <v>3165827.78</v>
      </c>
      <c r="J75" s="45">
        <v>798434.12</v>
      </c>
      <c r="K75" s="26">
        <v>0</v>
      </c>
      <c r="L75" s="52" t="s">
        <v>107</v>
      </c>
      <c r="M75" s="44">
        <v>8</v>
      </c>
      <c r="N75" s="44">
        <v>3</v>
      </c>
      <c r="O75" s="53">
        <v>65.099999999999994</v>
      </c>
      <c r="P75" s="43" t="s">
        <v>22</v>
      </c>
      <c r="Q75" s="43" t="s">
        <v>28</v>
      </c>
      <c r="R75" s="43" t="s">
        <v>22</v>
      </c>
      <c r="S75" s="43" t="s">
        <v>22</v>
      </c>
    </row>
    <row r="76" spans="1:20" ht="31.5" customHeight="1" x14ac:dyDescent="0.2">
      <c r="A76" s="43">
        <v>68</v>
      </c>
      <c r="B76" s="44" t="s">
        <v>47</v>
      </c>
      <c r="C76" s="43" t="s">
        <v>136</v>
      </c>
      <c r="D76" s="43">
        <v>68</v>
      </c>
      <c r="E76" s="43">
        <v>3</v>
      </c>
      <c r="F76" s="53">
        <v>67.400000000000006</v>
      </c>
      <c r="G76" s="43">
        <v>38.549999999999997</v>
      </c>
      <c r="H76" s="45">
        <f t="shared" si="1"/>
        <v>3964261.9</v>
      </c>
      <c r="I76" s="45">
        <v>3165827.78</v>
      </c>
      <c r="J76" s="45">
        <v>798434.12</v>
      </c>
      <c r="K76" s="26">
        <v>0</v>
      </c>
      <c r="L76" s="52" t="s">
        <v>107</v>
      </c>
      <c r="M76" s="44" t="s">
        <v>35</v>
      </c>
      <c r="N76" s="44">
        <v>3</v>
      </c>
      <c r="O76" s="53">
        <v>65.5</v>
      </c>
      <c r="P76" s="43" t="s">
        <v>22</v>
      </c>
      <c r="Q76" s="43" t="s">
        <v>28</v>
      </c>
      <c r="R76" s="43" t="s">
        <v>22</v>
      </c>
      <c r="S76" s="43" t="s">
        <v>22</v>
      </c>
    </row>
    <row r="77" spans="1:20" ht="31.5" customHeight="1" x14ac:dyDescent="0.2">
      <c r="A77" s="43">
        <v>69</v>
      </c>
      <c r="B77" s="44" t="s">
        <v>47</v>
      </c>
      <c r="C77" s="43" t="s">
        <v>136</v>
      </c>
      <c r="D77" s="43">
        <v>69</v>
      </c>
      <c r="E77" s="43">
        <v>3</v>
      </c>
      <c r="F77" s="53">
        <v>68.12</v>
      </c>
      <c r="G77" s="43">
        <v>42.91</v>
      </c>
      <c r="H77" s="45">
        <f t="shared" si="1"/>
        <v>4006610.1</v>
      </c>
      <c r="I77" s="45">
        <v>3199646.72</v>
      </c>
      <c r="J77" s="45">
        <v>806963.38</v>
      </c>
      <c r="K77" s="26">
        <v>0</v>
      </c>
      <c r="L77" s="52" t="s">
        <v>74</v>
      </c>
      <c r="M77" s="44">
        <v>3</v>
      </c>
      <c r="N77" s="44">
        <v>3</v>
      </c>
      <c r="O77" s="53">
        <v>67.2</v>
      </c>
      <c r="P77" s="43" t="s">
        <v>22</v>
      </c>
      <c r="Q77" s="43" t="s">
        <v>28</v>
      </c>
      <c r="R77" s="43" t="s">
        <v>22</v>
      </c>
      <c r="S77" s="43" t="s">
        <v>22</v>
      </c>
    </row>
    <row r="78" spans="1:20" ht="31.5" customHeight="1" x14ac:dyDescent="0.2">
      <c r="A78" s="43">
        <v>70</v>
      </c>
      <c r="B78" s="44" t="s">
        <v>47</v>
      </c>
      <c r="C78" s="43" t="s">
        <v>136</v>
      </c>
      <c r="D78" s="43">
        <v>70</v>
      </c>
      <c r="E78" s="43">
        <v>3</v>
      </c>
      <c r="F78" s="53">
        <v>68.12</v>
      </c>
      <c r="G78" s="43">
        <v>42.91</v>
      </c>
      <c r="H78" s="45">
        <f t="shared" si="1"/>
        <v>4006610.1</v>
      </c>
      <c r="I78" s="45">
        <v>3199646.72</v>
      </c>
      <c r="J78" s="45">
        <v>806963.38</v>
      </c>
      <c r="K78" s="26">
        <v>0</v>
      </c>
      <c r="L78" s="52" t="s">
        <v>57</v>
      </c>
      <c r="M78" s="44">
        <v>6</v>
      </c>
      <c r="N78" s="44">
        <v>3</v>
      </c>
      <c r="O78" s="53">
        <v>67.3</v>
      </c>
      <c r="P78" s="43" t="s">
        <v>22</v>
      </c>
      <c r="Q78" s="43" t="s">
        <v>28</v>
      </c>
      <c r="R78" s="43" t="s">
        <v>22</v>
      </c>
      <c r="S78" s="43" t="s">
        <v>22</v>
      </c>
    </row>
    <row r="79" spans="1:20" ht="31.5" customHeight="1" x14ac:dyDescent="0.2">
      <c r="A79" s="43">
        <v>71</v>
      </c>
      <c r="B79" s="44" t="s">
        <v>47</v>
      </c>
      <c r="C79" s="43" t="s">
        <v>136</v>
      </c>
      <c r="D79" s="43">
        <v>71</v>
      </c>
      <c r="E79" s="43">
        <v>3</v>
      </c>
      <c r="F79" s="53">
        <v>68.12</v>
      </c>
      <c r="G79" s="43">
        <v>42.91</v>
      </c>
      <c r="H79" s="45">
        <f t="shared" si="1"/>
        <v>4006610.1</v>
      </c>
      <c r="I79" s="45">
        <v>3199646.72</v>
      </c>
      <c r="J79" s="45">
        <v>806963.38</v>
      </c>
      <c r="K79" s="26">
        <v>0</v>
      </c>
      <c r="L79" s="52" t="s">
        <v>108</v>
      </c>
      <c r="M79" s="44">
        <v>3</v>
      </c>
      <c r="N79" s="44">
        <v>3</v>
      </c>
      <c r="O79" s="53">
        <v>67.3</v>
      </c>
      <c r="P79" s="43" t="s">
        <v>22</v>
      </c>
      <c r="Q79" s="43" t="s">
        <v>28</v>
      </c>
      <c r="R79" s="43" t="s">
        <v>22</v>
      </c>
      <c r="S79" s="43" t="s">
        <v>22</v>
      </c>
      <c r="T79" s="37"/>
    </row>
    <row r="80" spans="1:20" ht="31.5" customHeight="1" x14ac:dyDescent="0.2">
      <c r="A80" s="43">
        <v>72</v>
      </c>
      <c r="B80" s="44" t="s">
        <v>47</v>
      </c>
      <c r="C80" s="43" t="s">
        <v>136</v>
      </c>
      <c r="D80" s="43">
        <v>72</v>
      </c>
      <c r="E80" s="43">
        <v>3</v>
      </c>
      <c r="F80" s="53">
        <v>68.12</v>
      </c>
      <c r="G80" s="43">
        <v>42.91</v>
      </c>
      <c r="H80" s="45">
        <f t="shared" si="1"/>
        <v>4006610.1</v>
      </c>
      <c r="I80" s="45">
        <v>3199646.72</v>
      </c>
      <c r="J80" s="45">
        <v>806963.38</v>
      </c>
      <c r="K80" s="26">
        <v>0</v>
      </c>
      <c r="L80" s="52" t="s">
        <v>109</v>
      </c>
      <c r="M80" s="44">
        <v>6</v>
      </c>
      <c r="N80" s="44">
        <v>3</v>
      </c>
      <c r="O80" s="53">
        <v>67.400000000000006</v>
      </c>
      <c r="P80" s="43" t="s">
        <v>22</v>
      </c>
      <c r="Q80" s="43" t="s">
        <v>28</v>
      </c>
      <c r="R80" s="43" t="s">
        <v>22</v>
      </c>
      <c r="S80" s="43" t="s">
        <v>22</v>
      </c>
    </row>
    <row r="81" spans="1:19" ht="31.5" customHeight="1" x14ac:dyDescent="0.2">
      <c r="A81" s="43">
        <v>73</v>
      </c>
      <c r="B81" s="44" t="s">
        <v>47</v>
      </c>
      <c r="C81" s="43" t="s">
        <v>136</v>
      </c>
      <c r="D81" s="43">
        <v>73</v>
      </c>
      <c r="E81" s="43">
        <v>3</v>
      </c>
      <c r="F81" s="53">
        <v>73.47</v>
      </c>
      <c r="G81" s="43">
        <v>44.24</v>
      </c>
      <c r="H81" s="45">
        <f t="shared" si="1"/>
        <v>4321280.74</v>
      </c>
      <c r="I81" s="45">
        <v>3450940.17</v>
      </c>
      <c r="J81" s="45">
        <v>870340.57</v>
      </c>
      <c r="K81" s="26">
        <v>0</v>
      </c>
      <c r="L81" s="52" t="s">
        <v>42</v>
      </c>
      <c r="M81" s="44">
        <v>8</v>
      </c>
      <c r="N81" s="44">
        <v>3</v>
      </c>
      <c r="O81" s="53">
        <v>71.5</v>
      </c>
      <c r="P81" s="43" t="s">
        <v>22</v>
      </c>
      <c r="Q81" s="43" t="s">
        <v>28</v>
      </c>
      <c r="R81" s="43" t="s">
        <v>22</v>
      </c>
      <c r="S81" s="43" t="s">
        <v>22</v>
      </c>
    </row>
    <row r="82" spans="1:19" ht="31.5" customHeight="1" x14ac:dyDescent="0.2">
      <c r="A82" s="43">
        <v>74</v>
      </c>
      <c r="B82" s="44" t="s">
        <v>47</v>
      </c>
      <c r="C82" s="43" t="s">
        <v>136</v>
      </c>
      <c r="D82" s="43">
        <v>74</v>
      </c>
      <c r="E82" s="43">
        <v>4</v>
      </c>
      <c r="F82" s="53">
        <v>73.47</v>
      </c>
      <c r="G82" s="43">
        <v>44.24</v>
      </c>
      <c r="H82" s="45">
        <f t="shared" si="1"/>
        <v>4321280.7300000004</v>
      </c>
      <c r="I82" s="45">
        <v>3450940.17</v>
      </c>
      <c r="J82" s="45">
        <v>870340.56</v>
      </c>
      <c r="K82" s="26">
        <v>0</v>
      </c>
      <c r="L82" s="52" t="s">
        <v>26</v>
      </c>
      <c r="M82" s="44">
        <v>6</v>
      </c>
      <c r="N82" s="44">
        <v>4</v>
      </c>
      <c r="O82" s="53">
        <v>72.599999999999994</v>
      </c>
      <c r="P82" s="43" t="s">
        <v>22</v>
      </c>
      <c r="Q82" s="43" t="s">
        <v>28</v>
      </c>
      <c r="R82" s="43" t="s">
        <v>22</v>
      </c>
      <c r="S82" s="43" t="s">
        <v>22</v>
      </c>
    </row>
    <row r="83" spans="1:19" ht="31.5" customHeight="1" x14ac:dyDescent="0.2">
      <c r="A83" s="43">
        <v>75</v>
      </c>
      <c r="B83" s="44" t="s">
        <v>47</v>
      </c>
      <c r="C83" s="43" t="s">
        <v>136</v>
      </c>
      <c r="D83" s="43">
        <v>75</v>
      </c>
      <c r="E83" s="43">
        <v>4</v>
      </c>
      <c r="F83" s="53">
        <v>73.47</v>
      </c>
      <c r="G83" s="43">
        <v>44.24</v>
      </c>
      <c r="H83" s="45">
        <f t="shared" si="1"/>
        <v>4321280.7300000004</v>
      </c>
      <c r="I83" s="45">
        <v>3450940.17</v>
      </c>
      <c r="J83" s="45">
        <v>870340.56</v>
      </c>
      <c r="K83" s="26">
        <v>0</v>
      </c>
      <c r="L83" s="52" t="s">
        <v>83</v>
      </c>
      <c r="M83" s="44">
        <v>6</v>
      </c>
      <c r="N83" s="44">
        <v>4</v>
      </c>
      <c r="O83" s="53">
        <v>72.7</v>
      </c>
      <c r="P83" s="43" t="s">
        <v>22</v>
      </c>
      <c r="Q83" s="43" t="s">
        <v>28</v>
      </c>
      <c r="R83" s="43" t="s">
        <v>22</v>
      </c>
      <c r="S83" s="43" t="s">
        <v>22</v>
      </c>
    </row>
    <row r="84" spans="1:19" ht="31.5" customHeight="1" x14ac:dyDescent="0.2">
      <c r="A84" s="43">
        <v>76</v>
      </c>
      <c r="B84" s="44" t="s">
        <v>47</v>
      </c>
      <c r="C84" s="43" t="s">
        <v>136</v>
      </c>
      <c r="D84" s="43">
        <v>76</v>
      </c>
      <c r="E84" s="43">
        <v>4</v>
      </c>
      <c r="F84" s="53">
        <v>73.47</v>
      </c>
      <c r="G84" s="43">
        <v>44.24</v>
      </c>
      <c r="H84" s="45">
        <f t="shared" si="1"/>
        <v>4321280.7300000004</v>
      </c>
      <c r="I84" s="45">
        <v>3450940.17</v>
      </c>
      <c r="J84" s="45">
        <v>870340.56</v>
      </c>
      <c r="K84" s="26">
        <v>0</v>
      </c>
      <c r="L84" s="52" t="s">
        <v>110</v>
      </c>
      <c r="M84" s="44">
        <v>7</v>
      </c>
      <c r="N84" s="44">
        <v>4</v>
      </c>
      <c r="O84" s="53">
        <v>72.8</v>
      </c>
      <c r="P84" s="43" t="s">
        <v>22</v>
      </c>
      <c r="Q84" s="43" t="s">
        <v>28</v>
      </c>
      <c r="R84" s="43" t="s">
        <v>22</v>
      </c>
      <c r="S84" s="43" t="s">
        <v>22</v>
      </c>
    </row>
    <row r="85" spans="1:19" ht="31.5" customHeight="1" x14ac:dyDescent="0.2">
      <c r="A85" s="43">
        <v>77</v>
      </c>
      <c r="B85" s="44" t="s">
        <v>47</v>
      </c>
      <c r="C85" s="43" t="s">
        <v>136</v>
      </c>
      <c r="D85" s="43">
        <v>77</v>
      </c>
      <c r="E85" s="43">
        <v>4</v>
      </c>
      <c r="F85" s="53">
        <v>75.099999999999994</v>
      </c>
      <c r="G85" s="43">
        <v>43.11</v>
      </c>
      <c r="H85" s="45">
        <f t="shared" si="1"/>
        <v>4417152.3500000006</v>
      </c>
      <c r="I85" s="45">
        <v>3527502.47</v>
      </c>
      <c r="J85" s="45">
        <v>889649.88</v>
      </c>
      <c r="K85" s="26">
        <v>0</v>
      </c>
      <c r="L85" s="52" t="s">
        <v>85</v>
      </c>
      <c r="M85" s="44">
        <v>8</v>
      </c>
      <c r="N85" s="44">
        <v>4</v>
      </c>
      <c r="O85" s="53">
        <v>72.900000000000006</v>
      </c>
      <c r="P85" s="43" t="s">
        <v>22</v>
      </c>
      <c r="Q85" s="43" t="s">
        <v>28</v>
      </c>
      <c r="R85" s="43" t="s">
        <v>22</v>
      </c>
      <c r="S85" s="43" t="s">
        <v>22</v>
      </c>
    </row>
    <row r="86" spans="1:19" ht="31.5" customHeight="1" x14ac:dyDescent="0.2">
      <c r="A86" s="43">
        <v>78</v>
      </c>
      <c r="B86" s="44" t="s">
        <v>47</v>
      </c>
      <c r="C86" s="43" t="s">
        <v>136</v>
      </c>
      <c r="D86" s="43">
        <v>78</v>
      </c>
      <c r="E86" s="43">
        <v>4</v>
      </c>
      <c r="F86" s="53">
        <v>75.099999999999994</v>
      </c>
      <c r="G86" s="43">
        <v>43.11</v>
      </c>
      <c r="H86" s="45">
        <f t="shared" si="1"/>
        <v>4417152.3500000006</v>
      </c>
      <c r="I86" s="45">
        <v>3527502.47</v>
      </c>
      <c r="J86" s="45">
        <v>889649.88</v>
      </c>
      <c r="K86" s="26">
        <v>0</v>
      </c>
      <c r="L86" s="52" t="s">
        <v>26</v>
      </c>
      <c r="M86" s="44">
        <v>8</v>
      </c>
      <c r="N86" s="44">
        <v>4</v>
      </c>
      <c r="O86" s="53">
        <v>72.900000000000006</v>
      </c>
      <c r="P86" s="43" t="s">
        <v>22</v>
      </c>
      <c r="Q86" s="43" t="s">
        <v>28</v>
      </c>
      <c r="R86" s="43" t="s">
        <v>22</v>
      </c>
      <c r="S86" s="43" t="s">
        <v>22</v>
      </c>
    </row>
    <row r="87" spans="1:19" ht="31.5" customHeight="1" x14ac:dyDescent="0.2">
      <c r="A87" s="43">
        <v>79</v>
      </c>
      <c r="B87" s="44" t="s">
        <v>47</v>
      </c>
      <c r="C87" s="43" t="s">
        <v>136</v>
      </c>
      <c r="D87" s="43">
        <v>79</v>
      </c>
      <c r="E87" s="43">
        <v>4</v>
      </c>
      <c r="F87" s="53">
        <v>75.099999999999994</v>
      </c>
      <c r="G87" s="43">
        <v>43.11</v>
      </c>
      <c r="H87" s="45">
        <f t="shared" si="1"/>
        <v>4417152.3600000003</v>
      </c>
      <c r="I87" s="45">
        <v>3527502.48</v>
      </c>
      <c r="J87" s="45">
        <v>889649.88</v>
      </c>
      <c r="K87" s="26">
        <v>0</v>
      </c>
      <c r="L87" s="52" t="s">
        <v>111</v>
      </c>
      <c r="M87" s="44">
        <v>5</v>
      </c>
      <c r="N87" s="44">
        <v>4</v>
      </c>
      <c r="O87" s="53">
        <v>73.2</v>
      </c>
      <c r="P87" s="43" t="s">
        <v>22</v>
      </c>
      <c r="Q87" s="43" t="s">
        <v>28</v>
      </c>
      <c r="R87" s="43" t="s">
        <v>22</v>
      </c>
      <c r="S87" s="43" t="s">
        <v>22</v>
      </c>
    </row>
    <row r="88" spans="1:19" ht="31.5" customHeight="1" x14ac:dyDescent="0.2">
      <c r="A88" s="39">
        <v>80</v>
      </c>
      <c r="B88" s="17" t="s">
        <v>47</v>
      </c>
      <c r="C88" s="39" t="s">
        <v>136</v>
      </c>
      <c r="D88" s="39">
        <v>80</v>
      </c>
      <c r="E88" s="39">
        <v>4</v>
      </c>
      <c r="F88" s="18">
        <v>75.099999999999994</v>
      </c>
      <c r="G88" s="39">
        <v>43.11</v>
      </c>
      <c r="H88" s="45">
        <f t="shared" si="1"/>
        <v>4417152.3600000003</v>
      </c>
      <c r="I88" s="45">
        <v>3527502.48</v>
      </c>
      <c r="J88" s="45">
        <v>889649.88</v>
      </c>
      <c r="K88" s="26">
        <v>0</v>
      </c>
      <c r="L88" s="19" t="s">
        <v>111</v>
      </c>
      <c r="M88" s="17">
        <v>7</v>
      </c>
      <c r="N88" s="17">
        <v>4</v>
      </c>
      <c r="O88" s="18">
        <v>73.599999999999994</v>
      </c>
      <c r="P88" s="39" t="s">
        <v>22</v>
      </c>
      <c r="Q88" s="39" t="s">
        <v>28</v>
      </c>
      <c r="R88" s="39" t="s">
        <v>22</v>
      </c>
      <c r="S88" s="39" t="s">
        <v>22</v>
      </c>
    </row>
    <row r="89" spans="1:19" ht="14.25" x14ac:dyDescent="0.2">
      <c r="A89" s="72" t="s">
        <v>15</v>
      </c>
      <c r="B89" s="72"/>
      <c r="C89" s="72"/>
      <c r="D89" s="72"/>
      <c r="E89" s="72"/>
      <c r="F89" s="23">
        <f>SUM(F9:F88)</f>
        <v>4405.5200000000004</v>
      </c>
      <c r="G89" s="23"/>
      <c r="H89" s="23">
        <f>SUM(H9:H88)</f>
        <v>259119214.91000003</v>
      </c>
      <c r="I89" s="23">
        <f>SUM(I9:I88)</f>
        <v>206930528.49999994</v>
      </c>
      <c r="J89" s="23">
        <f>SUM(J9:J88)</f>
        <v>52188686.410000004</v>
      </c>
      <c r="K89" s="23">
        <f>SUM(K9:K88)</f>
        <v>0</v>
      </c>
      <c r="L89" s="23"/>
      <c r="M89" s="23"/>
      <c r="N89" s="23"/>
      <c r="O89" s="23">
        <f>SUM(O9:O88)</f>
        <v>4218.5</v>
      </c>
      <c r="P89" s="24"/>
      <c r="Q89" s="24"/>
      <c r="R89" s="24"/>
    </row>
    <row r="95" spans="1:19" ht="15.75" x14ac:dyDescent="0.25">
      <c r="A95" s="2" t="s">
        <v>46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9"/>
      <c r="M95" s="10"/>
      <c r="N95" s="10"/>
      <c r="O95" s="10"/>
      <c r="P95" s="66" t="s">
        <v>25</v>
      </c>
      <c r="Q95" s="66"/>
      <c r="R95" s="66"/>
    </row>
    <row r="96" spans="1:19" ht="15.7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9" t="s">
        <v>7</v>
      </c>
      <c r="M96" s="16"/>
      <c r="N96" s="16"/>
      <c r="O96" s="16"/>
      <c r="P96" s="67" t="s">
        <v>8</v>
      </c>
      <c r="Q96" s="67"/>
      <c r="R96" s="67"/>
    </row>
    <row r="97" spans="1:18" ht="15.75" x14ac:dyDescent="0.25">
      <c r="A97" s="1" t="e">
        <f>#REF!</f>
        <v>#REF!</v>
      </c>
      <c r="B97" s="13"/>
      <c r="C97" s="13"/>
      <c r="D97" s="12"/>
      <c r="E97" s="14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5.75" x14ac:dyDescent="0.25">
      <c r="A99" s="15" t="s">
        <v>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6" spans="1:18" ht="15" x14ac:dyDescent="0.25">
      <c r="A106" s="2" t="e">
        <f>#REF!</f>
        <v>#REF!</v>
      </c>
      <c r="B106" s="7"/>
    </row>
    <row r="107" spans="1:18" ht="15" x14ac:dyDescent="0.25">
      <c r="A107" s="2" t="e">
        <f>#REF!</f>
        <v>#REF!</v>
      </c>
      <c r="B107" s="7"/>
    </row>
    <row r="109" spans="1:18" x14ac:dyDescent="0.2">
      <c r="H109">
        <v>272501209.4799999</v>
      </c>
      <c r="I109">
        <v>267051185.24000007</v>
      </c>
      <c r="J109">
        <v>5450024.2399999965</v>
      </c>
    </row>
    <row r="110" spans="1:18" x14ac:dyDescent="0.2">
      <c r="H110" s="36">
        <f>H109+H89</f>
        <v>531620424.38999993</v>
      </c>
      <c r="I110" s="36">
        <f t="shared" ref="I110:J110" si="2">I109+I89</f>
        <v>473981713.74000001</v>
      </c>
      <c r="J110" s="36">
        <f t="shared" si="2"/>
        <v>57638710.649999999</v>
      </c>
    </row>
    <row r="112" spans="1:18" x14ac:dyDescent="0.2">
      <c r="H112" s="36">
        <f>H116-H110</f>
        <v>-64528245.389999926</v>
      </c>
      <c r="I112" s="36">
        <f t="shared" ref="I112:J112" si="3">I116-I110</f>
        <v>-16231378.319999993</v>
      </c>
      <c r="J112" s="36">
        <f t="shared" si="3"/>
        <v>-48296867.07</v>
      </c>
    </row>
    <row r="115" spans="6:10" ht="13.5" thickBot="1" x14ac:dyDescent="0.25"/>
    <row r="116" spans="6:10" ht="37.5" customHeight="1" thickBot="1" x14ac:dyDescent="0.25">
      <c r="F116" s="33">
        <v>10574.92</v>
      </c>
      <c r="G116" s="34"/>
      <c r="H116" s="34">
        <v>467092179</v>
      </c>
      <c r="I116" s="34">
        <v>457750335.42000002</v>
      </c>
      <c r="J116" s="35">
        <v>9341843.5800000001</v>
      </c>
    </row>
  </sheetData>
  <mergeCells count="14">
    <mergeCell ref="S7:S8"/>
    <mergeCell ref="A89:E89"/>
    <mergeCell ref="A1:S1"/>
    <mergeCell ref="A4:B4"/>
    <mergeCell ref="C4:N4"/>
    <mergeCell ref="A5:B5"/>
    <mergeCell ref="C5:L5"/>
    <mergeCell ref="A6:G6"/>
    <mergeCell ref="P95:R95"/>
    <mergeCell ref="P96:R96"/>
    <mergeCell ref="A7:G7"/>
    <mergeCell ref="H7:H8"/>
    <mergeCell ref="I7:K7"/>
    <mergeCell ref="L7:R7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32"/>
  <sheetViews>
    <sheetView view="pageBreakPreview" zoomScale="80" zoomScaleNormal="60" zoomScaleSheetLayoutView="80" workbookViewId="0">
      <selection activeCell="A50" sqref="A50"/>
    </sheetView>
  </sheetViews>
  <sheetFormatPr defaultRowHeight="12.75" x14ac:dyDescent="0.2"/>
  <cols>
    <col min="1" max="1" width="5.42578125" customWidth="1"/>
    <col min="2" max="2" width="19" customWidth="1"/>
    <col min="3" max="3" width="40.42578125" customWidth="1"/>
    <col min="4" max="4" width="12.42578125" customWidth="1"/>
    <col min="5" max="5" width="12" customWidth="1"/>
    <col min="6" max="6" width="11.5703125" customWidth="1"/>
    <col min="7" max="7" width="11.28515625" customWidth="1"/>
    <col min="8" max="8" width="16.5703125" customWidth="1"/>
    <col min="9" max="9" width="15.7109375" customWidth="1"/>
    <col min="10" max="10" width="14.7109375" customWidth="1"/>
    <col min="11" max="11" width="16.42578125" customWidth="1"/>
    <col min="12" max="12" width="37.28515625" customWidth="1"/>
    <col min="13" max="13" width="12.7109375" customWidth="1"/>
    <col min="14" max="14" width="12.140625" customWidth="1"/>
    <col min="15" max="15" width="12.42578125" customWidth="1"/>
    <col min="16" max="16" width="12.7109375" customWidth="1"/>
    <col min="17" max="17" width="20.140625" customWidth="1"/>
    <col min="18" max="18" width="12.5703125" customWidth="1"/>
    <col min="19" max="19" width="21.7109375" customWidth="1"/>
  </cols>
  <sheetData>
    <row r="1" spans="1:22" ht="36.75" customHeight="1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">
      <c r="A3" s="31" t="s">
        <v>20</v>
      </c>
      <c r="B3" s="5"/>
      <c r="C3" s="59" t="s">
        <v>175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</row>
    <row r="4" spans="1:22" x14ac:dyDescent="0.2">
      <c r="A4" s="74" t="s">
        <v>18</v>
      </c>
      <c r="B4" s="74"/>
      <c r="C4" s="75" t="s">
        <v>174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5"/>
      <c r="P4" s="5"/>
      <c r="Q4" s="5"/>
      <c r="R4" s="5"/>
    </row>
    <row r="5" spans="1:22" x14ac:dyDescent="0.2">
      <c r="A5" s="74" t="s">
        <v>19</v>
      </c>
      <c r="B5" s="74"/>
      <c r="C5" s="74" t="s">
        <v>140</v>
      </c>
      <c r="D5" s="74"/>
      <c r="E5" s="74"/>
      <c r="F5" s="74"/>
      <c r="G5" s="74"/>
      <c r="H5" s="74"/>
      <c r="I5" s="74"/>
      <c r="J5" s="74"/>
      <c r="K5" s="74"/>
      <c r="L5" s="74"/>
      <c r="M5" s="5"/>
      <c r="N5" s="5"/>
      <c r="O5" s="5"/>
      <c r="P5" s="5"/>
      <c r="Q5" s="5"/>
      <c r="R5" s="5"/>
    </row>
    <row r="6" spans="1:22" x14ac:dyDescent="0.2">
      <c r="A6" s="76"/>
      <c r="B6" s="76"/>
      <c r="C6" s="76"/>
      <c r="D6" s="76"/>
      <c r="E6" s="76"/>
      <c r="F6" s="76"/>
      <c r="G6" s="7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2" ht="15" x14ac:dyDescent="0.2">
      <c r="A7" s="68" t="s">
        <v>16</v>
      </c>
      <c r="B7" s="68"/>
      <c r="C7" s="68"/>
      <c r="D7" s="68"/>
      <c r="E7" s="68"/>
      <c r="F7" s="68"/>
      <c r="G7" s="68"/>
      <c r="H7" s="69" t="s">
        <v>2</v>
      </c>
      <c r="I7" s="71" t="s">
        <v>3</v>
      </c>
      <c r="J7" s="71"/>
      <c r="K7" s="71"/>
      <c r="L7" s="68" t="s">
        <v>21</v>
      </c>
      <c r="M7" s="68"/>
      <c r="N7" s="68"/>
      <c r="O7" s="68"/>
      <c r="P7" s="68"/>
      <c r="Q7" s="68"/>
      <c r="R7" s="68"/>
      <c r="S7" s="71" t="s">
        <v>24</v>
      </c>
    </row>
    <row r="8" spans="1:22" ht="60" x14ac:dyDescent="0.2">
      <c r="A8" s="32" t="s">
        <v>1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10</v>
      </c>
      <c r="G8" s="32" t="s">
        <v>9</v>
      </c>
      <c r="H8" s="70"/>
      <c r="I8" s="30" t="s">
        <v>4</v>
      </c>
      <c r="J8" s="30" t="s">
        <v>5</v>
      </c>
      <c r="K8" s="30" t="s">
        <v>6</v>
      </c>
      <c r="L8" s="32" t="s">
        <v>12</v>
      </c>
      <c r="M8" s="32" t="s">
        <v>13</v>
      </c>
      <c r="N8" s="32" t="s">
        <v>14</v>
      </c>
      <c r="O8" s="20" t="s">
        <v>10</v>
      </c>
      <c r="P8" s="21" t="s">
        <v>9</v>
      </c>
      <c r="Q8" s="32" t="s">
        <v>23</v>
      </c>
      <c r="R8" s="22" t="s">
        <v>17</v>
      </c>
      <c r="S8" s="71"/>
    </row>
    <row r="9" spans="1:22" ht="31.5" customHeight="1" x14ac:dyDescent="0.2">
      <c r="A9" s="43">
        <v>1</v>
      </c>
      <c r="B9" s="44" t="s">
        <v>47</v>
      </c>
      <c r="C9" s="43" t="s">
        <v>136</v>
      </c>
      <c r="D9" s="43">
        <v>1</v>
      </c>
      <c r="E9" s="43">
        <v>1</v>
      </c>
      <c r="F9" s="27">
        <v>25.06</v>
      </c>
      <c r="G9" s="43">
        <v>14.25</v>
      </c>
      <c r="H9" s="45">
        <f>I9+J9+K9</f>
        <v>1473952.57</v>
      </c>
      <c r="I9" s="45">
        <v>1174023.99</v>
      </c>
      <c r="J9" s="45">
        <v>299928.58</v>
      </c>
      <c r="K9" s="26">
        <v>0</v>
      </c>
      <c r="L9" s="25" t="s">
        <v>159</v>
      </c>
      <c r="M9" s="43" t="s">
        <v>173</v>
      </c>
      <c r="N9" s="43">
        <v>1</v>
      </c>
      <c r="O9" s="46">
        <v>17.8</v>
      </c>
      <c r="P9" s="58" t="s">
        <v>22</v>
      </c>
      <c r="Q9" s="43" t="s">
        <v>28</v>
      </c>
      <c r="R9" s="43" t="s">
        <v>22</v>
      </c>
      <c r="S9" s="43" t="s">
        <v>22</v>
      </c>
      <c r="T9" s="4"/>
    </row>
    <row r="10" spans="1:22" ht="31.5" customHeight="1" x14ac:dyDescent="0.2">
      <c r="A10" s="43">
        <v>2</v>
      </c>
      <c r="B10" s="44" t="s">
        <v>47</v>
      </c>
      <c r="C10" s="43" t="s">
        <v>136</v>
      </c>
      <c r="D10" s="43">
        <v>2</v>
      </c>
      <c r="E10" s="43">
        <v>1</v>
      </c>
      <c r="F10" s="27">
        <v>25.06</v>
      </c>
      <c r="G10" s="43">
        <v>14.25</v>
      </c>
      <c r="H10" s="45">
        <f t="shared" ref="H10:H73" si="0">I10+J10+K10</f>
        <v>1473952.57</v>
      </c>
      <c r="I10" s="45">
        <v>1174023.99</v>
      </c>
      <c r="J10" s="45">
        <v>299928.58</v>
      </c>
      <c r="K10" s="26">
        <v>0</v>
      </c>
      <c r="L10" s="25" t="s">
        <v>160</v>
      </c>
      <c r="M10" s="43">
        <v>14</v>
      </c>
      <c r="N10" s="43">
        <v>1</v>
      </c>
      <c r="O10" s="46">
        <v>18.7</v>
      </c>
      <c r="P10" s="58" t="s">
        <v>22</v>
      </c>
      <c r="Q10" s="43" t="s">
        <v>28</v>
      </c>
      <c r="R10" s="43" t="s">
        <v>22</v>
      </c>
      <c r="S10" s="43" t="s">
        <v>22</v>
      </c>
      <c r="T10" s="4"/>
    </row>
    <row r="11" spans="1:22" ht="31.5" customHeight="1" x14ac:dyDescent="0.2">
      <c r="A11" s="43">
        <v>3</v>
      </c>
      <c r="B11" s="44" t="s">
        <v>47</v>
      </c>
      <c r="C11" s="43" t="s">
        <v>136</v>
      </c>
      <c r="D11" s="43">
        <v>3</v>
      </c>
      <c r="E11" s="43">
        <v>1</v>
      </c>
      <c r="F11" s="27">
        <v>25.06</v>
      </c>
      <c r="G11" s="43">
        <v>14.25</v>
      </c>
      <c r="H11" s="45">
        <f t="shared" si="0"/>
        <v>1473952.57</v>
      </c>
      <c r="I11" s="45">
        <v>1174023.99</v>
      </c>
      <c r="J11" s="45">
        <v>299928.58</v>
      </c>
      <c r="K11" s="26">
        <v>0</v>
      </c>
      <c r="L11" s="25" t="s">
        <v>160</v>
      </c>
      <c r="M11" s="43">
        <v>2</v>
      </c>
      <c r="N11" s="43">
        <v>1</v>
      </c>
      <c r="O11" s="46">
        <v>18.8</v>
      </c>
      <c r="P11" s="58" t="s">
        <v>22</v>
      </c>
      <c r="Q11" s="43" t="s">
        <v>28</v>
      </c>
      <c r="R11" s="43" t="s">
        <v>22</v>
      </c>
      <c r="S11" s="43" t="s">
        <v>22</v>
      </c>
      <c r="T11" s="4"/>
    </row>
    <row r="12" spans="1:22" ht="31.5" customHeight="1" x14ac:dyDescent="0.2">
      <c r="A12" s="43">
        <v>4</v>
      </c>
      <c r="B12" s="44" t="s">
        <v>47</v>
      </c>
      <c r="C12" s="43" t="s">
        <v>136</v>
      </c>
      <c r="D12" s="43">
        <v>4</v>
      </c>
      <c r="E12" s="43">
        <v>1</v>
      </c>
      <c r="F12" s="27">
        <v>25.06</v>
      </c>
      <c r="G12" s="43">
        <v>14.25</v>
      </c>
      <c r="H12" s="45">
        <f t="shared" si="0"/>
        <v>1473952.57</v>
      </c>
      <c r="I12" s="45">
        <v>1174023.99</v>
      </c>
      <c r="J12" s="45">
        <v>299928.58</v>
      </c>
      <c r="K12" s="26">
        <v>0</v>
      </c>
      <c r="L12" s="25" t="s">
        <v>160</v>
      </c>
      <c r="M12" s="43">
        <v>3</v>
      </c>
      <c r="N12" s="43">
        <v>1</v>
      </c>
      <c r="O12" s="46">
        <v>18.8</v>
      </c>
      <c r="P12" s="58" t="s">
        <v>22</v>
      </c>
      <c r="Q12" s="43" t="s">
        <v>28</v>
      </c>
      <c r="R12" s="43" t="s">
        <v>22</v>
      </c>
      <c r="S12" s="43" t="s">
        <v>22</v>
      </c>
      <c r="T12" s="4"/>
    </row>
    <row r="13" spans="1:22" ht="31.5" customHeight="1" x14ac:dyDescent="0.2">
      <c r="A13" s="43">
        <v>5</v>
      </c>
      <c r="B13" s="44" t="s">
        <v>47</v>
      </c>
      <c r="C13" s="43" t="s">
        <v>136</v>
      </c>
      <c r="D13" s="43">
        <v>5</v>
      </c>
      <c r="E13" s="43">
        <v>1</v>
      </c>
      <c r="F13" s="27">
        <v>30.96</v>
      </c>
      <c r="G13" s="43">
        <v>15.31</v>
      </c>
      <c r="H13" s="45">
        <f t="shared" si="0"/>
        <v>1820972.53</v>
      </c>
      <c r="I13" s="45">
        <v>1450430.28</v>
      </c>
      <c r="J13" s="45">
        <v>370542.25</v>
      </c>
      <c r="K13" s="26">
        <v>0</v>
      </c>
      <c r="L13" s="25" t="s">
        <v>161</v>
      </c>
      <c r="M13" s="43">
        <v>6</v>
      </c>
      <c r="N13" s="43">
        <v>1</v>
      </c>
      <c r="O13" s="46">
        <v>25.2</v>
      </c>
      <c r="P13" s="43" t="s">
        <v>22</v>
      </c>
      <c r="Q13" s="43" t="s">
        <v>28</v>
      </c>
      <c r="R13" s="43" t="s">
        <v>22</v>
      </c>
      <c r="S13" s="43" t="s">
        <v>22</v>
      </c>
      <c r="T13" s="4"/>
    </row>
    <row r="14" spans="1:22" ht="31.5" customHeight="1" x14ac:dyDescent="0.2">
      <c r="A14" s="43">
        <v>6</v>
      </c>
      <c r="B14" s="44" t="s">
        <v>47</v>
      </c>
      <c r="C14" s="43" t="s">
        <v>136</v>
      </c>
      <c r="D14" s="43">
        <v>6</v>
      </c>
      <c r="E14" s="43">
        <v>1</v>
      </c>
      <c r="F14" s="27">
        <v>30.96</v>
      </c>
      <c r="G14" s="43">
        <v>15.31</v>
      </c>
      <c r="H14" s="45">
        <f t="shared" si="0"/>
        <v>1820972.53</v>
      </c>
      <c r="I14" s="45">
        <v>1450430.28</v>
      </c>
      <c r="J14" s="45">
        <v>370542.25</v>
      </c>
      <c r="K14" s="26">
        <v>0</v>
      </c>
      <c r="L14" s="25" t="s">
        <v>81</v>
      </c>
      <c r="M14" s="43">
        <v>8</v>
      </c>
      <c r="N14" s="43">
        <v>1</v>
      </c>
      <c r="O14" s="46">
        <v>25.3</v>
      </c>
      <c r="P14" s="43" t="s">
        <v>22</v>
      </c>
      <c r="Q14" s="43" t="s">
        <v>28</v>
      </c>
      <c r="R14" s="43" t="s">
        <v>22</v>
      </c>
      <c r="S14" s="43" t="s">
        <v>22</v>
      </c>
      <c r="T14" s="4"/>
    </row>
    <row r="15" spans="1:22" ht="31.5" customHeight="1" x14ac:dyDescent="0.2">
      <c r="A15" s="43">
        <v>7</v>
      </c>
      <c r="B15" s="44" t="s">
        <v>47</v>
      </c>
      <c r="C15" s="43" t="s">
        <v>136</v>
      </c>
      <c r="D15" s="43">
        <v>7</v>
      </c>
      <c r="E15" s="43">
        <v>1</v>
      </c>
      <c r="F15" s="27">
        <v>30.96</v>
      </c>
      <c r="G15" s="43">
        <v>15.31</v>
      </c>
      <c r="H15" s="45">
        <f t="shared" si="0"/>
        <v>1820972.53</v>
      </c>
      <c r="I15" s="45">
        <v>1450430.28</v>
      </c>
      <c r="J15" s="45">
        <v>370542.25</v>
      </c>
      <c r="K15" s="26">
        <v>0</v>
      </c>
      <c r="L15" s="25" t="s">
        <v>81</v>
      </c>
      <c r="M15" s="43" t="s">
        <v>112</v>
      </c>
      <c r="N15" s="43">
        <v>1</v>
      </c>
      <c r="O15" s="46">
        <v>25.3</v>
      </c>
      <c r="P15" s="43" t="s">
        <v>22</v>
      </c>
      <c r="Q15" s="43" t="s">
        <v>28</v>
      </c>
      <c r="R15" s="43" t="s">
        <v>22</v>
      </c>
      <c r="S15" s="43" t="s">
        <v>22</v>
      </c>
      <c r="T15" s="4"/>
    </row>
    <row r="16" spans="1:22" ht="31.5" customHeight="1" x14ac:dyDescent="0.2">
      <c r="A16" s="43">
        <v>8</v>
      </c>
      <c r="B16" s="44" t="s">
        <v>47</v>
      </c>
      <c r="C16" s="43" t="s">
        <v>136</v>
      </c>
      <c r="D16" s="43">
        <v>8</v>
      </c>
      <c r="E16" s="43">
        <v>1</v>
      </c>
      <c r="F16" s="27">
        <v>30.96</v>
      </c>
      <c r="G16" s="43">
        <v>15.31</v>
      </c>
      <c r="H16" s="45">
        <f t="shared" si="0"/>
        <v>1820972.53</v>
      </c>
      <c r="I16" s="45">
        <v>1450430.28</v>
      </c>
      <c r="J16" s="45">
        <v>370542.25</v>
      </c>
      <c r="K16" s="26">
        <v>0</v>
      </c>
      <c r="L16" s="25" t="s">
        <v>162</v>
      </c>
      <c r="M16" s="43">
        <v>9.1300000000000008</v>
      </c>
      <c r="N16" s="43">
        <v>1</v>
      </c>
      <c r="O16" s="46">
        <v>26.3</v>
      </c>
      <c r="P16" s="43" t="s">
        <v>22</v>
      </c>
      <c r="Q16" s="43" t="s">
        <v>28</v>
      </c>
      <c r="R16" s="43" t="s">
        <v>22</v>
      </c>
      <c r="S16" s="43" t="s">
        <v>22</v>
      </c>
      <c r="T16" s="41"/>
      <c r="U16" s="42"/>
      <c r="V16" s="42"/>
    </row>
    <row r="17" spans="1:22" ht="31.5" customHeight="1" x14ac:dyDescent="0.2">
      <c r="A17" s="43">
        <v>9</v>
      </c>
      <c r="B17" s="44" t="s">
        <v>47</v>
      </c>
      <c r="C17" s="43" t="s">
        <v>136</v>
      </c>
      <c r="D17" s="43">
        <v>9</v>
      </c>
      <c r="E17" s="43">
        <v>2</v>
      </c>
      <c r="F17" s="27">
        <v>41.85</v>
      </c>
      <c r="G17" s="43">
        <v>24.71</v>
      </c>
      <c r="H17" s="45">
        <f t="shared" si="0"/>
        <v>2461489.0299999998</v>
      </c>
      <c r="I17" s="45">
        <v>1960610.69</v>
      </c>
      <c r="J17" s="45">
        <v>500878.34</v>
      </c>
      <c r="K17" s="26">
        <v>0</v>
      </c>
      <c r="L17" s="25" t="s">
        <v>113</v>
      </c>
      <c r="M17" s="43">
        <v>19.21</v>
      </c>
      <c r="N17" s="43">
        <v>2</v>
      </c>
      <c r="O17" s="46">
        <v>41.3</v>
      </c>
      <c r="P17" s="43" t="s">
        <v>22</v>
      </c>
      <c r="Q17" s="43" t="s">
        <v>28</v>
      </c>
      <c r="R17" s="43" t="s">
        <v>22</v>
      </c>
      <c r="S17" s="43" t="s">
        <v>22</v>
      </c>
      <c r="T17" s="4"/>
    </row>
    <row r="18" spans="1:22" ht="31.5" customHeight="1" x14ac:dyDescent="0.2">
      <c r="A18" s="43">
        <v>10</v>
      </c>
      <c r="B18" s="44" t="s">
        <v>47</v>
      </c>
      <c r="C18" s="43" t="s">
        <v>136</v>
      </c>
      <c r="D18" s="43">
        <v>10</v>
      </c>
      <c r="E18" s="43">
        <v>2</v>
      </c>
      <c r="F18" s="27">
        <v>41.85</v>
      </c>
      <c r="G18" s="43">
        <v>24.71</v>
      </c>
      <c r="H18" s="45">
        <f t="shared" si="0"/>
        <v>2461489.0299999998</v>
      </c>
      <c r="I18" s="45">
        <v>1960610.69</v>
      </c>
      <c r="J18" s="45">
        <v>500878.34</v>
      </c>
      <c r="K18" s="26">
        <v>0</v>
      </c>
      <c r="L18" s="25" t="s">
        <v>114</v>
      </c>
      <c r="M18" s="43">
        <v>3</v>
      </c>
      <c r="N18" s="43">
        <v>2</v>
      </c>
      <c r="O18" s="46">
        <v>41.6</v>
      </c>
      <c r="P18" s="43" t="s">
        <v>22</v>
      </c>
      <c r="Q18" s="43" t="s">
        <v>28</v>
      </c>
      <c r="R18" s="43" t="s">
        <v>22</v>
      </c>
      <c r="S18" s="43" t="s">
        <v>22</v>
      </c>
      <c r="T18" s="41"/>
      <c r="U18" s="42"/>
      <c r="V18" s="42"/>
    </row>
    <row r="19" spans="1:22" ht="31.5" customHeight="1" x14ac:dyDescent="0.2">
      <c r="A19" s="43">
        <v>11</v>
      </c>
      <c r="B19" s="44" t="s">
        <v>47</v>
      </c>
      <c r="C19" s="43" t="s">
        <v>136</v>
      </c>
      <c r="D19" s="43">
        <v>11</v>
      </c>
      <c r="E19" s="43">
        <v>2</v>
      </c>
      <c r="F19" s="27">
        <v>41.85</v>
      </c>
      <c r="G19" s="43">
        <v>24.71</v>
      </c>
      <c r="H19" s="45">
        <f t="shared" si="0"/>
        <v>2461489.0299999998</v>
      </c>
      <c r="I19" s="45">
        <v>1960610.69</v>
      </c>
      <c r="J19" s="45">
        <v>500878.34</v>
      </c>
      <c r="K19" s="26">
        <v>0</v>
      </c>
      <c r="L19" s="25" t="s">
        <v>87</v>
      </c>
      <c r="M19" s="43">
        <v>11</v>
      </c>
      <c r="N19" s="43">
        <v>2</v>
      </c>
      <c r="O19" s="46">
        <v>41.6</v>
      </c>
      <c r="P19" s="43" t="s">
        <v>22</v>
      </c>
      <c r="Q19" s="43" t="s">
        <v>28</v>
      </c>
      <c r="R19" s="43" t="s">
        <v>22</v>
      </c>
      <c r="S19" s="43" t="s">
        <v>22</v>
      </c>
      <c r="T19" s="4"/>
    </row>
    <row r="20" spans="1:22" ht="31.5" customHeight="1" x14ac:dyDescent="0.2">
      <c r="A20" s="43">
        <v>12</v>
      </c>
      <c r="B20" s="44" t="s">
        <v>47</v>
      </c>
      <c r="C20" s="43" t="s">
        <v>136</v>
      </c>
      <c r="D20" s="43">
        <v>12</v>
      </c>
      <c r="E20" s="43">
        <v>2</v>
      </c>
      <c r="F20" s="27">
        <v>41.85</v>
      </c>
      <c r="G20" s="43">
        <v>24.71</v>
      </c>
      <c r="H20" s="45">
        <f t="shared" si="0"/>
        <v>2461489.0299999998</v>
      </c>
      <c r="I20" s="45">
        <v>1960610.69</v>
      </c>
      <c r="J20" s="45">
        <v>500878.34</v>
      </c>
      <c r="K20" s="26">
        <v>0</v>
      </c>
      <c r="L20" s="25" t="s">
        <v>105</v>
      </c>
      <c r="M20" s="43">
        <v>1</v>
      </c>
      <c r="N20" s="43">
        <v>2</v>
      </c>
      <c r="O20" s="46">
        <v>41.7</v>
      </c>
      <c r="P20" s="43" t="s">
        <v>22</v>
      </c>
      <c r="Q20" s="43" t="s">
        <v>28</v>
      </c>
      <c r="R20" s="43" t="s">
        <v>22</v>
      </c>
      <c r="S20" s="43" t="s">
        <v>22</v>
      </c>
      <c r="T20" s="4"/>
    </row>
    <row r="21" spans="1:22" ht="31.5" customHeight="1" x14ac:dyDescent="0.2">
      <c r="A21" s="43">
        <v>13</v>
      </c>
      <c r="B21" s="44" t="s">
        <v>47</v>
      </c>
      <c r="C21" s="43" t="s">
        <v>136</v>
      </c>
      <c r="D21" s="43">
        <v>13</v>
      </c>
      <c r="E21" s="43">
        <v>2</v>
      </c>
      <c r="F21" s="27">
        <v>41.93</v>
      </c>
      <c r="G21" s="43">
        <v>24.25</v>
      </c>
      <c r="H21" s="45">
        <f t="shared" si="0"/>
        <v>2466194.39</v>
      </c>
      <c r="I21" s="45">
        <v>1964358.58</v>
      </c>
      <c r="J21" s="45">
        <v>501835.81</v>
      </c>
      <c r="K21" s="26">
        <v>0</v>
      </c>
      <c r="L21" s="25" t="s">
        <v>115</v>
      </c>
      <c r="M21" s="43">
        <v>2</v>
      </c>
      <c r="N21" s="43">
        <v>2</v>
      </c>
      <c r="O21" s="46">
        <v>41.8</v>
      </c>
      <c r="P21" s="43" t="s">
        <v>22</v>
      </c>
      <c r="Q21" s="43" t="s">
        <v>28</v>
      </c>
      <c r="R21" s="43" t="s">
        <v>22</v>
      </c>
      <c r="S21" s="43" t="s">
        <v>22</v>
      </c>
      <c r="T21" s="41"/>
      <c r="U21" s="42"/>
      <c r="V21" s="42"/>
    </row>
    <row r="22" spans="1:22" ht="31.5" customHeight="1" x14ac:dyDescent="0.2">
      <c r="A22" s="43">
        <v>14</v>
      </c>
      <c r="B22" s="44" t="s">
        <v>47</v>
      </c>
      <c r="C22" s="43" t="s">
        <v>136</v>
      </c>
      <c r="D22" s="43">
        <v>14</v>
      </c>
      <c r="E22" s="43">
        <v>2</v>
      </c>
      <c r="F22" s="27">
        <v>41.93</v>
      </c>
      <c r="G22" s="43">
        <v>24.25</v>
      </c>
      <c r="H22" s="45">
        <f t="shared" si="0"/>
        <v>2466194.39</v>
      </c>
      <c r="I22" s="45">
        <v>1964358.58</v>
      </c>
      <c r="J22" s="45">
        <v>501835.81</v>
      </c>
      <c r="K22" s="26">
        <v>0</v>
      </c>
      <c r="L22" s="25" t="s">
        <v>163</v>
      </c>
      <c r="M22" s="43">
        <v>8</v>
      </c>
      <c r="N22" s="43">
        <v>2</v>
      </c>
      <c r="O22" s="46">
        <v>41.8</v>
      </c>
      <c r="P22" s="43" t="s">
        <v>22</v>
      </c>
      <c r="Q22" s="43" t="s">
        <v>28</v>
      </c>
      <c r="R22" s="43" t="s">
        <v>22</v>
      </c>
      <c r="S22" s="43" t="s">
        <v>22</v>
      </c>
      <c r="T22" s="4"/>
    </row>
    <row r="23" spans="1:22" ht="31.5" customHeight="1" x14ac:dyDescent="0.2">
      <c r="A23" s="43">
        <v>15</v>
      </c>
      <c r="B23" s="44" t="s">
        <v>47</v>
      </c>
      <c r="C23" s="43" t="s">
        <v>136</v>
      </c>
      <c r="D23" s="43">
        <v>15</v>
      </c>
      <c r="E23" s="43">
        <v>2</v>
      </c>
      <c r="F23" s="27">
        <v>41.93</v>
      </c>
      <c r="G23" s="43">
        <v>24.25</v>
      </c>
      <c r="H23" s="45">
        <f t="shared" si="0"/>
        <v>2466194.39</v>
      </c>
      <c r="I23" s="45">
        <v>1964358.58</v>
      </c>
      <c r="J23" s="45">
        <v>501835.81</v>
      </c>
      <c r="K23" s="26">
        <v>0</v>
      </c>
      <c r="L23" s="25" t="s">
        <v>164</v>
      </c>
      <c r="M23" s="43">
        <v>4</v>
      </c>
      <c r="N23" s="43">
        <v>2</v>
      </c>
      <c r="O23" s="46">
        <v>41.8</v>
      </c>
      <c r="P23" s="43" t="s">
        <v>22</v>
      </c>
      <c r="Q23" s="43" t="s">
        <v>28</v>
      </c>
      <c r="R23" s="43" t="s">
        <v>22</v>
      </c>
      <c r="S23" s="43" t="s">
        <v>22</v>
      </c>
      <c r="T23" s="4"/>
    </row>
    <row r="24" spans="1:22" ht="31.5" customHeight="1" x14ac:dyDescent="0.2">
      <c r="A24" s="43">
        <v>16</v>
      </c>
      <c r="B24" s="44" t="s">
        <v>47</v>
      </c>
      <c r="C24" s="43" t="s">
        <v>136</v>
      </c>
      <c r="D24" s="43">
        <v>16</v>
      </c>
      <c r="E24" s="43">
        <v>2</v>
      </c>
      <c r="F24" s="27">
        <v>41.93</v>
      </c>
      <c r="G24" s="43">
        <v>24.25</v>
      </c>
      <c r="H24" s="45">
        <f t="shared" si="0"/>
        <v>2466194.39</v>
      </c>
      <c r="I24" s="45">
        <v>1964358.58</v>
      </c>
      <c r="J24" s="45">
        <v>501835.81</v>
      </c>
      <c r="K24" s="26">
        <v>0</v>
      </c>
      <c r="L24" s="25" t="s">
        <v>87</v>
      </c>
      <c r="M24" s="43">
        <v>5</v>
      </c>
      <c r="N24" s="43">
        <v>2</v>
      </c>
      <c r="O24" s="46">
        <v>41.9</v>
      </c>
      <c r="P24" s="43" t="s">
        <v>22</v>
      </c>
      <c r="Q24" s="43" t="s">
        <v>28</v>
      </c>
      <c r="R24" s="43" t="s">
        <v>22</v>
      </c>
      <c r="S24" s="43" t="s">
        <v>22</v>
      </c>
      <c r="T24" s="4"/>
    </row>
    <row r="25" spans="1:22" ht="31.5" customHeight="1" x14ac:dyDescent="0.2">
      <c r="A25" s="43">
        <v>17</v>
      </c>
      <c r="B25" s="44" t="s">
        <v>47</v>
      </c>
      <c r="C25" s="43" t="s">
        <v>136</v>
      </c>
      <c r="D25" s="43">
        <v>17</v>
      </c>
      <c r="E25" s="43">
        <v>2</v>
      </c>
      <c r="F25" s="28">
        <v>47.89</v>
      </c>
      <c r="G25" s="43">
        <v>28.78</v>
      </c>
      <c r="H25" s="45">
        <f t="shared" si="0"/>
        <v>2816743.36</v>
      </c>
      <c r="I25" s="45">
        <v>2243575.77</v>
      </c>
      <c r="J25" s="45">
        <v>573167.59</v>
      </c>
      <c r="K25" s="26">
        <v>0</v>
      </c>
      <c r="L25" s="25" t="s">
        <v>51</v>
      </c>
      <c r="M25" s="43">
        <v>6</v>
      </c>
      <c r="N25" s="43">
        <v>2</v>
      </c>
      <c r="O25" s="46">
        <v>46.2</v>
      </c>
      <c r="P25" s="43" t="s">
        <v>22</v>
      </c>
      <c r="Q25" s="43" t="s">
        <v>28</v>
      </c>
      <c r="R25" s="43" t="s">
        <v>22</v>
      </c>
      <c r="S25" s="43" t="s">
        <v>22</v>
      </c>
      <c r="T25" s="4"/>
    </row>
    <row r="26" spans="1:22" ht="31.5" customHeight="1" x14ac:dyDescent="0.2">
      <c r="A26" s="43">
        <v>18</v>
      </c>
      <c r="B26" s="44" t="s">
        <v>47</v>
      </c>
      <c r="C26" s="43" t="s">
        <v>136</v>
      </c>
      <c r="D26" s="43">
        <v>18</v>
      </c>
      <c r="E26" s="43">
        <v>2</v>
      </c>
      <c r="F26" s="28">
        <v>47.89</v>
      </c>
      <c r="G26" s="43">
        <v>28.78</v>
      </c>
      <c r="H26" s="45">
        <f t="shared" si="0"/>
        <v>2816743.36</v>
      </c>
      <c r="I26" s="45">
        <v>2243575.77</v>
      </c>
      <c r="J26" s="45">
        <v>573167.59</v>
      </c>
      <c r="K26" s="26">
        <v>0</v>
      </c>
      <c r="L26" s="25" t="s">
        <v>55</v>
      </c>
      <c r="M26" s="43">
        <v>1</v>
      </c>
      <c r="N26" s="43">
        <v>2</v>
      </c>
      <c r="O26" s="46">
        <v>46.2</v>
      </c>
      <c r="P26" s="43" t="s">
        <v>22</v>
      </c>
      <c r="Q26" s="43" t="s">
        <v>28</v>
      </c>
      <c r="R26" s="43" t="s">
        <v>22</v>
      </c>
      <c r="S26" s="43" t="s">
        <v>22</v>
      </c>
      <c r="T26" s="4"/>
    </row>
    <row r="27" spans="1:22" ht="31.5" customHeight="1" x14ac:dyDescent="0.2">
      <c r="A27" s="43">
        <v>19</v>
      </c>
      <c r="B27" s="44" t="s">
        <v>47</v>
      </c>
      <c r="C27" s="43" t="s">
        <v>136</v>
      </c>
      <c r="D27" s="43">
        <v>19</v>
      </c>
      <c r="E27" s="43">
        <v>2</v>
      </c>
      <c r="F27" s="28">
        <v>47.89</v>
      </c>
      <c r="G27" s="43">
        <v>28.78</v>
      </c>
      <c r="H27" s="45">
        <f t="shared" si="0"/>
        <v>2816743.36</v>
      </c>
      <c r="I27" s="45">
        <v>2243575.77</v>
      </c>
      <c r="J27" s="45">
        <v>573167.59</v>
      </c>
      <c r="K27" s="26">
        <v>0</v>
      </c>
      <c r="L27" s="25" t="s">
        <v>71</v>
      </c>
      <c r="M27" s="43" t="s">
        <v>86</v>
      </c>
      <c r="N27" s="43">
        <v>2</v>
      </c>
      <c r="O27" s="46">
        <v>46.21</v>
      </c>
      <c r="P27" s="43" t="s">
        <v>22</v>
      </c>
      <c r="Q27" s="43" t="s">
        <v>28</v>
      </c>
      <c r="R27" s="43" t="s">
        <v>22</v>
      </c>
      <c r="S27" s="43" t="s">
        <v>22</v>
      </c>
      <c r="T27" s="4"/>
    </row>
    <row r="28" spans="1:22" ht="31.5" customHeight="1" x14ac:dyDescent="0.2">
      <c r="A28" s="43">
        <v>20</v>
      </c>
      <c r="B28" s="44" t="s">
        <v>47</v>
      </c>
      <c r="C28" s="43" t="s">
        <v>136</v>
      </c>
      <c r="D28" s="43">
        <v>20</v>
      </c>
      <c r="E28" s="43">
        <v>2</v>
      </c>
      <c r="F28" s="28">
        <v>47.89</v>
      </c>
      <c r="G28" s="43">
        <v>28.78</v>
      </c>
      <c r="H28" s="45">
        <f t="shared" si="0"/>
        <v>2816743.36</v>
      </c>
      <c r="I28" s="45">
        <v>2243575.77</v>
      </c>
      <c r="J28" s="45">
        <v>573167.59</v>
      </c>
      <c r="K28" s="26">
        <v>0</v>
      </c>
      <c r="L28" s="25" t="s">
        <v>71</v>
      </c>
      <c r="M28" s="43" t="s">
        <v>116</v>
      </c>
      <c r="N28" s="43">
        <v>2</v>
      </c>
      <c r="O28" s="46">
        <v>46.21</v>
      </c>
      <c r="P28" s="43" t="s">
        <v>22</v>
      </c>
      <c r="Q28" s="43" t="s">
        <v>28</v>
      </c>
      <c r="R28" s="43" t="s">
        <v>22</v>
      </c>
      <c r="S28" s="43" t="s">
        <v>22</v>
      </c>
      <c r="T28" s="4"/>
    </row>
    <row r="29" spans="1:22" ht="31.5" customHeight="1" x14ac:dyDescent="0.2">
      <c r="A29" s="43">
        <v>21</v>
      </c>
      <c r="B29" s="44" t="s">
        <v>47</v>
      </c>
      <c r="C29" s="43" t="s">
        <v>136</v>
      </c>
      <c r="D29" s="43">
        <v>21</v>
      </c>
      <c r="E29" s="43">
        <v>2</v>
      </c>
      <c r="F29" s="28">
        <v>48.13</v>
      </c>
      <c r="G29" s="43">
        <v>29.32</v>
      </c>
      <c r="H29" s="45">
        <f t="shared" si="0"/>
        <v>2830859.4299999997</v>
      </c>
      <c r="I29" s="45">
        <v>2254819.42</v>
      </c>
      <c r="J29" s="45">
        <v>576040.01</v>
      </c>
      <c r="K29" s="26">
        <v>0</v>
      </c>
      <c r="L29" s="25" t="s">
        <v>117</v>
      </c>
      <c r="M29" s="43">
        <v>1</v>
      </c>
      <c r="N29" s="43">
        <v>2</v>
      </c>
      <c r="O29" s="46">
        <v>46.7</v>
      </c>
      <c r="P29" s="43" t="s">
        <v>22</v>
      </c>
      <c r="Q29" s="43" t="s">
        <v>28</v>
      </c>
      <c r="R29" s="43" t="s">
        <v>22</v>
      </c>
      <c r="S29" s="43" t="s">
        <v>22</v>
      </c>
      <c r="T29" s="4"/>
    </row>
    <row r="30" spans="1:22" ht="31.5" customHeight="1" x14ac:dyDescent="0.2">
      <c r="A30" s="43">
        <v>22</v>
      </c>
      <c r="B30" s="44" t="s">
        <v>47</v>
      </c>
      <c r="C30" s="43" t="s">
        <v>136</v>
      </c>
      <c r="D30" s="43">
        <v>22</v>
      </c>
      <c r="E30" s="43">
        <v>2</v>
      </c>
      <c r="F30" s="28">
        <v>48.13</v>
      </c>
      <c r="G30" s="43">
        <v>29.32</v>
      </c>
      <c r="H30" s="45">
        <f t="shared" si="0"/>
        <v>2830859.4299999997</v>
      </c>
      <c r="I30" s="45">
        <v>2254819.42</v>
      </c>
      <c r="J30" s="45">
        <v>576040.01</v>
      </c>
      <c r="K30" s="26">
        <v>0</v>
      </c>
      <c r="L30" s="25" t="s">
        <v>165</v>
      </c>
      <c r="M30" s="43" t="s">
        <v>158</v>
      </c>
      <c r="N30" s="43">
        <v>2</v>
      </c>
      <c r="O30" s="46">
        <v>46.8</v>
      </c>
      <c r="P30" s="43"/>
      <c r="Q30" s="58" t="s">
        <v>28</v>
      </c>
      <c r="R30" s="43" t="s">
        <v>22</v>
      </c>
      <c r="S30" s="43" t="s">
        <v>22</v>
      </c>
      <c r="T30" s="41"/>
      <c r="U30" s="42"/>
      <c r="V30" s="42"/>
    </row>
    <row r="31" spans="1:22" ht="31.5" customHeight="1" x14ac:dyDescent="0.2">
      <c r="A31" s="43">
        <v>23</v>
      </c>
      <c r="B31" s="44" t="s">
        <v>47</v>
      </c>
      <c r="C31" s="43" t="s">
        <v>136</v>
      </c>
      <c r="D31" s="43">
        <v>23</v>
      </c>
      <c r="E31" s="43">
        <v>2</v>
      </c>
      <c r="F31" s="28">
        <v>48.13</v>
      </c>
      <c r="G31" s="43">
        <v>29.32</v>
      </c>
      <c r="H31" s="45">
        <f t="shared" si="0"/>
        <v>2830859.4299999997</v>
      </c>
      <c r="I31" s="45">
        <v>2254819.42</v>
      </c>
      <c r="J31" s="45">
        <v>576040.01</v>
      </c>
      <c r="K31" s="26">
        <v>0</v>
      </c>
      <c r="L31" s="25" t="s">
        <v>107</v>
      </c>
      <c r="M31" s="43">
        <v>9</v>
      </c>
      <c r="N31" s="43">
        <v>2</v>
      </c>
      <c r="O31" s="46">
        <v>46.8</v>
      </c>
      <c r="P31" s="43" t="s">
        <v>22</v>
      </c>
      <c r="Q31" s="43" t="s">
        <v>28</v>
      </c>
      <c r="R31" s="43" t="s">
        <v>22</v>
      </c>
      <c r="S31" s="43" t="s">
        <v>22</v>
      </c>
      <c r="T31" s="4"/>
    </row>
    <row r="32" spans="1:22" ht="31.5" customHeight="1" x14ac:dyDescent="0.2">
      <c r="A32" s="43" t="s">
        <v>137</v>
      </c>
      <c r="B32" s="44" t="s">
        <v>47</v>
      </c>
      <c r="C32" s="43" t="s">
        <v>136</v>
      </c>
      <c r="D32" s="43">
        <v>24</v>
      </c>
      <c r="E32" s="43">
        <v>2</v>
      </c>
      <c r="F32" s="28">
        <v>48.13</v>
      </c>
      <c r="G32" s="43">
        <v>29.32</v>
      </c>
      <c r="H32" s="45">
        <f t="shared" si="0"/>
        <v>2830859.4299999997</v>
      </c>
      <c r="I32" s="45">
        <v>2254819.42</v>
      </c>
      <c r="J32" s="45">
        <v>576040.01</v>
      </c>
      <c r="K32" s="26">
        <v>0</v>
      </c>
      <c r="L32" s="25" t="s">
        <v>166</v>
      </c>
      <c r="M32" s="43">
        <v>6</v>
      </c>
      <c r="N32" s="43">
        <v>2</v>
      </c>
      <c r="O32" s="46">
        <v>46.8</v>
      </c>
      <c r="P32" s="43" t="s">
        <v>22</v>
      </c>
      <c r="Q32" s="43" t="s">
        <v>28</v>
      </c>
      <c r="R32" s="43" t="s">
        <v>22</v>
      </c>
      <c r="S32" s="43" t="s">
        <v>22</v>
      </c>
      <c r="T32" s="41"/>
      <c r="U32" s="42"/>
      <c r="V32" s="42"/>
    </row>
    <row r="33" spans="1:22" ht="31.5" customHeight="1" x14ac:dyDescent="0.2">
      <c r="A33" s="43">
        <v>25</v>
      </c>
      <c r="B33" s="44" t="s">
        <v>47</v>
      </c>
      <c r="C33" s="43" t="s">
        <v>136</v>
      </c>
      <c r="D33" s="43">
        <v>25</v>
      </c>
      <c r="E33" s="43">
        <v>2</v>
      </c>
      <c r="F33" s="28">
        <v>48.83</v>
      </c>
      <c r="G33" s="43">
        <v>26.83</v>
      </c>
      <c r="H33" s="45">
        <f t="shared" si="0"/>
        <v>2872031.28</v>
      </c>
      <c r="I33" s="45">
        <v>2287613.38</v>
      </c>
      <c r="J33" s="45">
        <v>584417.9</v>
      </c>
      <c r="K33" s="26">
        <v>0</v>
      </c>
      <c r="L33" s="25" t="s">
        <v>59</v>
      </c>
      <c r="M33" s="43">
        <v>1</v>
      </c>
      <c r="N33" s="43">
        <v>2</v>
      </c>
      <c r="O33" s="46">
        <v>47.4</v>
      </c>
      <c r="P33" s="43" t="s">
        <v>22</v>
      </c>
      <c r="Q33" s="43" t="s">
        <v>28</v>
      </c>
      <c r="R33" s="43" t="s">
        <v>22</v>
      </c>
      <c r="S33" s="43" t="s">
        <v>22</v>
      </c>
      <c r="T33" s="4"/>
    </row>
    <row r="34" spans="1:22" ht="31.5" customHeight="1" x14ac:dyDescent="0.2">
      <c r="A34" s="43">
        <v>26</v>
      </c>
      <c r="B34" s="44" t="s">
        <v>47</v>
      </c>
      <c r="C34" s="43" t="s">
        <v>136</v>
      </c>
      <c r="D34" s="43">
        <v>26</v>
      </c>
      <c r="E34" s="43">
        <v>2</v>
      </c>
      <c r="F34" s="28">
        <v>48.83</v>
      </c>
      <c r="G34" s="43">
        <v>26.83</v>
      </c>
      <c r="H34" s="45">
        <f t="shared" si="0"/>
        <v>2872031.28</v>
      </c>
      <c r="I34" s="45">
        <v>2287613.38</v>
      </c>
      <c r="J34" s="45">
        <v>584417.9</v>
      </c>
      <c r="K34" s="26">
        <v>0</v>
      </c>
      <c r="L34" s="25" t="s">
        <v>76</v>
      </c>
      <c r="M34" s="43">
        <v>3</v>
      </c>
      <c r="N34" s="43">
        <v>2</v>
      </c>
      <c r="O34" s="46">
        <v>47.5</v>
      </c>
      <c r="P34" s="43" t="s">
        <v>22</v>
      </c>
      <c r="Q34" s="43" t="s">
        <v>28</v>
      </c>
      <c r="R34" s="43" t="s">
        <v>22</v>
      </c>
      <c r="S34" s="43" t="s">
        <v>22</v>
      </c>
      <c r="T34" s="41"/>
      <c r="U34" s="42"/>
      <c r="V34" s="42"/>
    </row>
    <row r="35" spans="1:22" ht="31.5" customHeight="1" x14ac:dyDescent="0.2">
      <c r="A35" s="43">
        <v>27</v>
      </c>
      <c r="B35" s="44" t="s">
        <v>47</v>
      </c>
      <c r="C35" s="43" t="s">
        <v>136</v>
      </c>
      <c r="D35" s="43">
        <v>27</v>
      </c>
      <c r="E35" s="43">
        <v>2</v>
      </c>
      <c r="F35" s="28">
        <v>48.83</v>
      </c>
      <c r="G35" s="43">
        <v>26.83</v>
      </c>
      <c r="H35" s="45">
        <f t="shared" si="0"/>
        <v>2872031.28</v>
      </c>
      <c r="I35" s="45">
        <v>2287613.38</v>
      </c>
      <c r="J35" s="45">
        <v>584417.9</v>
      </c>
      <c r="K35" s="26">
        <v>0</v>
      </c>
      <c r="L35" s="25" t="s">
        <v>77</v>
      </c>
      <c r="M35" s="43">
        <v>4</v>
      </c>
      <c r="N35" s="43">
        <v>2</v>
      </c>
      <c r="O35" s="46">
        <v>47.5</v>
      </c>
      <c r="P35" s="43" t="s">
        <v>22</v>
      </c>
      <c r="Q35" s="43" t="s">
        <v>28</v>
      </c>
      <c r="R35" s="43" t="s">
        <v>22</v>
      </c>
      <c r="S35" s="43" t="s">
        <v>22</v>
      </c>
      <c r="T35" s="4"/>
    </row>
    <row r="36" spans="1:22" ht="31.5" customHeight="1" x14ac:dyDescent="0.2">
      <c r="A36" s="43">
        <v>28</v>
      </c>
      <c r="B36" s="44" t="s">
        <v>47</v>
      </c>
      <c r="C36" s="43" t="s">
        <v>136</v>
      </c>
      <c r="D36" s="43">
        <v>28</v>
      </c>
      <c r="E36" s="43">
        <v>2</v>
      </c>
      <c r="F36" s="28">
        <v>48.83</v>
      </c>
      <c r="G36" s="43">
        <v>26.83</v>
      </c>
      <c r="H36" s="45">
        <f t="shared" si="0"/>
        <v>2872031.28</v>
      </c>
      <c r="I36" s="45">
        <v>2287613.38</v>
      </c>
      <c r="J36" s="45">
        <v>584417.9</v>
      </c>
      <c r="K36" s="26">
        <v>0</v>
      </c>
      <c r="L36" s="25" t="s">
        <v>118</v>
      </c>
      <c r="M36" s="43">
        <v>7</v>
      </c>
      <c r="N36" s="43">
        <v>2</v>
      </c>
      <c r="O36" s="46">
        <v>47.5</v>
      </c>
      <c r="P36" s="43" t="s">
        <v>22</v>
      </c>
      <c r="Q36" s="43" t="s">
        <v>28</v>
      </c>
      <c r="R36" s="43" t="s">
        <v>22</v>
      </c>
      <c r="S36" s="43" t="s">
        <v>22</v>
      </c>
      <c r="T36" s="41"/>
      <c r="U36" s="42"/>
      <c r="V36" s="42"/>
    </row>
    <row r="37" spans="1:22" ht="31.5" customHeight="1" x14ac:dyDescent="0.2">
      <c r="A37" s="43">
        <v>29</v>
      </c>
      <c r="B37" s="44" t="s">
        <v>47</v>
      </c>
      <c r="C37" s="43" t="s">
        <v>136</v>
      </c>
      <c r="D37" s="43">
        <v>29</v>
      </c>
      <c r="E37" s="43">
        <v>2</v>
      </c>
      <c r="F37" s="28">
        <v>48.95</v>
      </c>
      <c r="G37" s="43">
        <v>29.01</v>
      </c>
      <c r="H37" s="45">
        <f t="shared" si="0"/>
        <v>2879089.32</v>
      </c>
      <c r="I37" s="45">
        <v>2293235.21</v>
      </c>
      <c r="J37" s="45">
        <v>585854.11</v>
      </c>
      <c r="K37" s="26">
        <v>0</v>
      </c>
      <c r="L37" s="25" t="s">
        <v>167</v>
      </c>
      <c r="M37" s="43">
        <v>9</v>
      </c>
      <c r="N37" s="43">
        <v>2</v>
      </c>
      <c r="O37" s="46">
        <v>47.6</v>
      </c>
      <c r="P37" s="43" t="s">
        <v>22</v>
      </c>
      <c r="Q37" s="43" t="s">
        <v>28</v>
      </c>
      <c r="R37" s="43" t="s">
        <v>22</v>
      </c>
      <c r="S37" s="43" t="s">
        <v>22</v>
      </c>
      <c r="T37" s="41"/>
      <c r="U37" s="42"/>
      <c r="V37" s="42"/>
    </row>
    <row r="38" spans="1:22" ht="31.5" customHeight="1" x14ac:dyDescent="0.2">
      <c r="A38" s="43">
        <v>30</v>
      </c>
      <c r="B38" s="44" t="s">
        <v>47</v>
      </c>
      <c r="C38" s="43" t="s">
        <v>136</v>
      </c>
      <c r="D38" s="43">
        <v>30</v>
      </c>
      <c r="E38" s="43">
        <v>2</v>
      </c>
      <c r="F38" s="28">
        <v>48.95</v>
      </c>
      <c r="G38" s="43">
        <v>29.01</v>
      </c>
      <c r="H38" s="45">
        <f t="shared" si="0"/>
        <v>2879089.32</v>
      </c>
      <c r="I38" s="45">
        <v>2293235.21</v>
      </c>
      <c r="J38" s="45">
        <v>585854.11</v>
      </c>
      <c r="K38" s="26">
        <v>0</v>
      </c>
      <c r="L38" s="25" t="s">
        <v>167</v>
      </c>
      <c r="M38" s="43">
        <v>12</v>
      </c>
      <c r="N38" s="43">
        <v>2</v>
      </c>
      <c r="O38" s="46">
        <v>47.6</v>
      </c>
      <c r="P38" s="43" t="s">
        <v>22</v>
      </c>
      <c r="Q38" s="43" t="s">
        <v>28</v>
      </c>
      <c r="R38" s="43" t="s">
        <v>22</v>
      </c>
      <c r="S38" s="43" t="s">
        <v>22</v>
      </c>
      <c r="T38" s="41"/>
      <c r="U38" s="42"/>
      <c r="V38" s="42"/>
    </row>
    <row r="39" spans="1:22" ht="31.5" customHeight="1" x14ac:dyDescent="0.2">
      <c r="A39" s="43">
        <v>31</v>
      </c>
      <c r="B39" s="44" t="s">
        <v>47</v>
      </c>
      <c r="C39" s="43" t="s">
        <v>136</v>
      </c>
      <c r="D39" s="43">
        <v>31</v>
      </c>
      <c r="E39" s="43">
        <v>2</v>
      </c>
      <c r="F39" s="28">
        <v>48.95</v>
      </c>
      <c r="G39" s="43">
        <v>29.01</v>
      </c>
      <c r="H39" s="45">
        <f t="shared" si="0"/>
        <v>2879089.32</v>
      </c>
      <c r="I39" s="45">
        <v>2293235.21</v>
      </c>
      <c r="J39" s="45">
        <v>585854.11</v>
      </c>
      <c r="K39" s="26">
        <v>0</v>
      </c>
      <c r="L39" s="25" t="s">
        <v>168</v>
      </c>
      <c r="M39" s="43">
        <v>5</v>
      </c>
      <c r="N39" s="43">
        <v>2</v>
      </c>
      <c r="O39" s="46">
        <v>47.6</v>
      </c>
      <c r="P39" s="43" t="s">
        <v>22</v>
      </c>
      <c r="Q39" s="43" t="s">
        <v>28</v>
      </c>
      <c r="R39" s="43" t="s">
        <v>22</v>
      </c>
      <c r="S39" s="43" t="s">
        <v>22</v>
      </c>
      <c r="T39" s="41"/>
      <c r="U39" s="42"/>
      <c r="V39" s="42"/>
    </row>
    <row r="40" spans="1:22" ht="31.5" customHeight="1" x14ac:dyDescent="0.2">
      <c r="A40" s="43">
        <v>32</v>
      </c>
      <c r="B40" s="44" t="s">
        <v>47</v>
      </c>
      <c r="C40" s="43" t="s">
        <v>136</v>
      </c>
      <c r="D40" s="43">
        <v>32</v>
      </c>
      <c r="E40" s="43">
        <v>2</v>
      </c>
      <c r="F40" s="28">
        <v>48.95</v>
      </c>
      <c r="G40" s="43">
        <v>29.01</v>
      </c>
      <c r="H40" s="45">
        <f t="shared" si="0"/>
        <v>2879089.32</v>
      </c>
      <c r="I40" s="45">
        <v>2293235.21</v>
      </c>
      <c r="J40" s="45">
        <v>585854.11</v>
      </c>
      <c r="K40" s="26">
        <v>0</v>
      </c>
      <c r="L40" s="25" t="s">
        <v>119</v>
      </c>
      <c r="M40" s="43">
        <v>8</v>
      </c>
      <c r="N40" s="43">
        <v>2</v>
      </c>
      <c r="O40" s="46">
        <v>47.7</v>
      </c>
      <c r="P40" s="43" t="s">
        <v>22</v>
      </c>
      <c r="Q40" s="43" t="s">
        <v>28</v>
      </c>
      <c r="R40" s="43" t="s">
        <v>22</v>
      </c>
      <c r="S40" s="43" t="s">
        <v>22</v>
      </c>
      <c r="T40" s="4"/>
    </row>
    <row r="41" spans="1:22" ht="31.5" customHeight="1" x14ac:dyDescent="0.2">
      <c r="A41" s="43">
        <v>33</v>
      </c>
      <c r="B41" s="44" t="s">
        <v>47</v>
      </c>
      <c r="C41" s="43" t="s">
        <v>136</v>
      </c>
      <c r="D41" s="43">
        <v>33</v>
      </c>
      <c r="E41" s="43">
        <v>2</v>
      </c>
      <c r="F41" s="28">
        <v>49.24</v>
      </c>
      <c r="G41" s="43">
        <v>27.07</v>
      </c>
      <c r="H41" s="45">
        <f t="shared" si="0"/>
        <v>2896146.2299999995</v>
      </c>
      <c r="I41" s="45">
        <v>2306821.2799999998</v>
      </c>
      <c r="J41" s="45">
        <v>589324.94999999995</v>
      </c>
      <c r="K41" s="26">
        <v>0</v>
      </c>
      <c r="L41" s="25" t="s">
        <v>93</v>
      </c>
      <c r="M41" s="43">
        <v>6</v>
      </c>
      <c r="N41" s="43">
        <v>2</v>
      </c>
      <c r="O41" s="46">
        <v>47.8</v>
      </c>
      <c r="P41" s="43" t="s">
        <v>22</v>
      </c>
      <c r="Q41" s="43" t="s">
        <v>28</v>
      </c>
      <c r="R41" s="43" t="s">
        <v>22</v>
      </c>
      <c r="S41" s="43" t="s">
        <v>22</v>
      </c>
      <c r="T41" s="41"/>
      <c r="U41" s="42"/>
      <c r="V41" s="42"/>
    </row>
    <row r="42" spans="1:22" ht="31.5" customHeight="1" x14ac:dyDescent="0.2">
      <c r="A42" s="43">
        <v>34</v>
      </c>
      <c r="B42" s="44" t="s">
        <v>47</v>
      </c>
      <c r="C42" s="43" t="s">
        <v>136</v>
      </c>
      <c r="D42" s="43">
        <v>34</v>
      </c>
      <c r="E42" s="43">
        <v>2</v>
      </c>
      <c r="F42" s="28">
        <v>49.24</v>
      </c>
      <c r="G42" s="43">
        <v>27.07</v>
      </c>
      <c r="H42" s="45">
        <f t="shared" si="0"/>
        <v>2896146.2299999995</v>
      </c>
      <c r="I42" s="45">
        <v>2306821.2799999998</v>
      </c>
      <c r="J42" s="45">
        <v>589324.94999999995</v>
      </c>
      <c r="K42" s="26">
        <v>0</v>
      </c>
      <c r="L42" s="25" t="s">
        <v>107</v>
      </c>
      <c r="M42" s="43">
        <v>12</v>
      </c>
      <c r="N42" s="43">
        <v>2</v>
      </c>
      <c r="O42" s="46">
        <v>47.8</v>
      </c>
      <c r="P42" s="43" t="s">
        <v>22</v>
      </c>
      <c r="Q42" s="43" t="s">
        <v>28</v>
      </c>
      <c r="R42" s="43" t="s">
        <v>22</v>
      </c>
      <c r="S42" s="43" t="s">
        <v>22</v>
      </c>
      <c r="T42" s="4"/>
    </row>
    <row r="43" spans="1:22" ht="31.5" customHeight="1" x14ac:dyDescent="0.2">
      <c r="A43" s="43">
        <v>35</v>
      </c>
      <c r="B43" s="44" t="s">
        <v>47</v>
      </c>
      <c r="C43" s="43" t="s">
        <v>136</v>
      </c>
      <c r="D43" s="43">
        <v>35</v>
      </c>
      <c r="E43" s="43">
        <v>2</v>
      </c>
      <c r="F43" s="28">
        <v>49.24</v>
      </c>
      <c r="G43" s="43">
        <v>27.07</v>
      </c>
      <c r="H43" s="45">
        <f t="shared" si="0"/>
        <v>2896146.2299999995</v>
      </c>
      <c r="I43" s="45">
        <v>2306821.2799999998</v>
      </c>
      <c r="J43" s="45">
        <v>589324.94999999995</v>
      </c>
      <c r="K43" s="26">
        <v>0</v>
      </c>
      <c r="L43" s="25" t="s">
        <v>80</v>
      </c>
      <c r="M43" s="43">
        <v>4</v>
      </c>
      <c r="N43" s="43">
        <v>2</v>
      </c>
      <c r="O43" s="46">
        <v>47.8</v>
      </c>
      <c r="P43" s="43" t="s">
        <v>22</v>
      </c>
      <c r="Q43" s="43" t="s">
        <v>28</v>
      </c>
      <c r="R43" s="43" t="s">
        <v>22</v>
      </c>
      <c r="S43" s="43" t="s">
        <v>22</v>
      </c>
      <c r="T43" s="4"/>
    </row>
    <row r="44" spans="1:22" ht="31.5" customHeight="1" x14ac:dyDescent="0.2">
      <c r="A44" s="43">
        <v>36</v>
      </c>
      <c r="B44" s="44" t="s">
        <v>47</v>
      </c>
      <c r="C44" s="43" t="s">
        <v>136</v>
      </c>
      <c r="D44" s="43">
        <v>36</v>
      </c>
      <c r="E44" s="43">
        <v>2</v>
      </c>
      <c r="F44" s="28">
        <v>49.24</v>
      </c>
      <c r="G44" s="43">
        <v>27.07</v>
      </c>
      <c r="H44" s="45">
        <f t="shared" si="0"/>
        <v>2896146.2299999995</v>
      </c>
      <c r="I44" s="45">
        <v>2306821.2799999998</v>
      </c>
      <c r="J44" s="45">
        <v>589324.94999999995</v>
      </c>
      <c r="K44" s="26">
        <v>0</v>
      </c>
      <c r="L44" s="25" t="s">
        <v>29</v>
      </c>
      <c r="M44" s="43" t="s">
        <v>98</v>
      </c>
      <c r="N44" s="43">
        <v>2</v>
      </c>
      <c r="O44" s="46">
        <v>47.9</v>
      </c>
      <c r="P44" s="43" t="s">
        <v>22</v>
      </c>
      <c r="Q44" s="43" t="s">
        <v>28</v>
      </c>
      <c r="R44" s="43" t="s">
        <v>22</v>
      </c>
      <c r="S44" s="43" t="s">
        <v>22</v>
      </c>
      <c r="T44" s="41"/>
      <c r="U44" s="42"/>
      <c r="V44" s="42"/>
    </row>
    <row r="45" spans="1:22" ht="31.5" customHeight="1" x14ac:dyDescent="0.2">
      <c r="A45" s="43">
        <v>37</v>
      </c>
      <c r="B45" s="44" t="s">
        <v>47</v>
      </c>
      <c r="C45" s="43" t="s">
        <v>136</v>
      </c>
      <c r="D45" s="43">
        <v>37</v>
      </c>
      <c r="E45" s="43">
        <v>2</v>
      </c>
      <c r="F45" s="28">
        <v>49.72</v>
      </c>
      <c r="G45" s="43">
        <v>25.05</v>
      </c>
      <c r="H45" s="45">
        <f t="shared" si="0"/>
        <v>2924378.36</v>
      </c>
      <c r="I45" s="45">
        <v>2329308.5699999998</v>
      </c>
      <c r="J45" s="45">
        <v>595069.79</v>
      </c>
      <c r="K45" s="26">
        <v>0</v>
      </c>
      <c r="L45" s="25" t="s">
        <v>120</v>
      </c>
      <c r="M45" s="43">
        <v>2</v>
      </c>
      <c r="N45" s="43">
        <v>2</v>
      </c>
      <c r="O45" s="46">
        <v>48</v>
      </c>
      <c r="P45" s="43" t="s">
        <v>22</v>
      </c>
      <c r="Q45" s="43" t="s">
        <v>28</v>
      </c>
      <c r="R45" s="43" t="s">
        <v>22</v>
      </c>
      <c r="S45" s="43" t="s">
        <v>22</v>
      </c>
      <c r="T45" s="4"/>
    </row>
    <row r="46" spans="1:22" ht="31.5" customHeight="1" x14ac:dyDescent="0.2">
      <c r="A46" s="43">
        <v>38</v>
      </c>
      <c r="B46" s="44" t="s">
        <v>47</v>
      </c>
      <c r="C46" s="43" t="s">
        <v>136</v>
      </c>
      <c r="D46" s="43">
        <v>38</v>
      </c>
      <c r="E46" s="43">
        <v>2</v>
      </c>
      <c r="F46" s="28">
        <v>49.72</v>
      </c>
      <c r="G46" s="43">
        <v>25.05</v>
      </c>
      <c r="H46" s="45">
        <f t="shared" si="0"/>
        <v>2924378.36</v>
      </c>
      <c r="I46" s="45">
        <v>2329308.5699999998</v>
      </c>
      <c r="J46" s="45">
        <v>595069.79</v>
      </c>
      <c r="K46" s="26">
        <v>0</v>
      </c>
      <c r="L46" s="25" t="s">
        <v>119</v>
      </c>
      <c r="M46" s="43">
        <v>3</v>
      </c>
      <c r="N46" s="43">
        <v>2</v>
      </c>
      <c r="O46" s="46">
        <v>48</v>
      </c>
      <c r="P46" s="43" t="s">
        <v>22</v>
      </c>
      <c r="Q46" s="43" t="s">
        <v>28</v>
      </c>
      <c r="R46" s="43" t="s">
        <v>22</v>
      </c>
      <c r="S46" s="43" t="s">
        <v>22</v>
      </c>
      <c r="T46" s="4"/>
    </row>
    <row r="47" spans="1:22" ht="31.5" customHeight="1" x14ac:dyDescent="0.2">
      <c r="A47" s="43">
        <v>39</v>
      </c>
      <c r="B47" s="44" t="s">
        <v>47</v>
      </c>
      <c r="C47" s="43" t="s">
        <v>136</v>
      </c>
      <c r="D47" s="43">
        <v>39</v>
      </c>
      <c r="E47" s="43">
        <v>2</v>
      </c>
      <c r="F47" s="28">
        <v>49.72</v>
      </c>
      <c r="G47" s="43">
        <v>25.05</v>
      </c>
      <c r="H47" s="45">
        <f t="shared" si="0"/>
        <v>2924378.36</v>
      </c>
      <c r="I47" s="45">
        <v>2329308.5699999998</v>
      </c>
      <c r="J47" s="45">
        <v>595069.79</v>
      </c>
      <c r="K47" s="26">
        <v>0</v>
      </c>
      <c r="L47" s="25" t="s">
        <v>169</v>
      </c>
      <c r="M47" s="43" t="s">
        <v>156</v>
      </c>
      <c r="N47" s="43">
        <v>2</v>
      </c>
      <c r="O47" s="46">
        <v>48.2</v>
      </c>
      <c r="P47" s="43" t="s">
        <v>22</v>
      </c>
      <c r="Q47" s="43" t="s">
        <v>28</v>
      </c>
      <c r="R47" s="43" t="s">
        <v>22</v>
      </c>
      <c r="S47" s="43" t="s">
        <v>22</v>
      </c>
      <c r="T47" s="41"/>
      <c r="U47" s="42"/>
      <c r="V47" s="42"/>
    </row>
    <row r="48" spans="1:22" ht="31.5" customHeight="1" x14ac:dyDescent="0.2">
      <c r="A48" s="43">
        <v>40</v>
      </c>
      <c r="B48" s="44" t="s">
        <v>47</v>
      </c>
      <c r="C48" s="43" t="s">
        <v>136</v>
      </c>
      <c r="D48" s="43">
        <v>40</v>
      </c>
      <c r="E48" s="43">
        <v>2</v>
      </c>
      <c r="F48" s="28">
        <v>49.72</v>
      </c>
      <c r="G48" s="43">
        <v>25.05</v>
      </c>
      <c r="H48" s="45">
        <f t="shared" si="0"/>
        <v>2924378.36</v>
      </c>
      <c r="I48" s="45">
        <v>2329308.5699999998</v>
      </c>
      <c r="J48" s="45">
        <v>595069.79</v>
      </c>
      <c r="K48" s="26">
        <v>0</v>
      </c>
      <c r="L48" s="25" t="s">
        <v>43</v>
      </c>
      <c r="M48" s="43">
        <v>3</v>
      </c>
      <c r="N48" s="43">
        <v>2</v>
      </c>
      <c r="O48" s="46">
        <v>48.2</v>
      </c>
      <c r="P48" s="43" t="s">
        <v>22</v>
      </c>
      <c r="Q48" s="43" t="s">
        <v>28</v>
      </c>
      <c r="R48" s="43" t="s">
        <v>22</v>
      </c>
      <c r="S48" s="43" t="s">
        <v>22</v>
      </c>
      <c r="T48" s="4"/>
    </row>
    <row r="49" spans="1:22" ht="31.5" customHeight="1" x14ac:dyDescent="0.2">
      <c r="A49" s="43">
        <v>41</v>
      </c>
      <c r="B49" s="44" t="s">
        <v>47</v>
      </c>
      <c r="C49" s="43" t="s">
        <v>136</v>
      </c>
      <c r="D49" s="43">
        <v>41</v>
      </c>
      <c r="E49" s="43">
        <v>2</v>
      </c>
      <c r="F49" s="27">
        <v>50.39</v>
      </c>
      <c r="G49" s="43">
        <v>31.32</v>
      </c>
      <c r="H49" s="45">
        <f t="shared" si="0"/>
        <v>2963785.71</v>
      </c>
      <c r="I49" s="45">
        <v>2360697.08</v>
      </c>
      <c r="J49" s="45">
        <v>603088.63</v>
      </c>
      <c r="K49" s="26">
        <v>0</v>
      </c>
      <c r="L49" s="25" t="s">
        <v>121</v>
      </c>
      <c r="M49" s="43">
        <v>4</v>
      </c>
      <c r="N49" s="43">
        <v>2</v>
      </c>
      <c r="O49" s="46">
        <v>48.2</v>
      </c>
      <c r="P49" s="43" t="s">
        <v>22</v>
      </c>
      <c r="Q49" s="43" t="s">
        <v>28</v>
      </c>
      <c r="R49" s="43" t="s">
        <v>22</v>
      </c>
      <c r="S49" s="43" t="s">
        <v>22</v>
      </c>
      <c r="T49" s="4"/>
    </row>
    <row r="50" spans="1:22" ht="31.5" customHeight="1" x14ac:dyDescent="0.2">
      <c r="A50" s="43">
        <v>42</v>
      </c>
      <c r="B50" s="44" t="s">
        <v>47</v>
      </c>
      <c r="C50" s="43" t="s">
        <v>136</v>
      </c>
      <c r="D50" s="43">
        <v>42</v>
      </c>
      <c r="E50" s="43">
        <v>2</v>
      </c>
      <c r="F50" s="27">
        <v>50.39</v>
      </c>
      <c r="G50" s="43">
        <v>31.32</v>
      </c>
      <c r="H50" s="45">
        <f t="shared" si="0"/>
        <v>2963785.71</v>
      </c>
      <c r="I50" s="45">
        <v>2360697.08</v>
      </c>
      <c r="J50" s="45">
        <v>603088.63</v>
      </c>
      <c r="K50" s="26">
        <v>0</v>
      </c>
      <c r="L50" s="25" t="s">
        <v>122</v>
      </c>
      <c r="M50" s="43">
        <v>5</v>
      </c>
      <c r="N50" s="43">
        <v>2</v>
      </c>
      <c r="O50" s="46">
        <v>48.2</v>
      </c>
      <c r="P50" s="43" t="s">
        <v>22</v>
      </c>
      <c r="Q50" s="43" t="s">
        <v>28</v>
      </c>
      <c r="R50" s="43" t="s">
        <v>22</v>
      </c>
      <c r="S50" s="43" t="s">
        <v>22</v>
      </c>
      <c r="T50" s="4"/>
    </row>
    <row r="51" spans="1:22" ht="31.5" customHeight="1" x14ac:dyDescent="0.2">
      <c r="A51" s="43">
        <v>43</v>
      </c>
      <c r="B51" s="44" t="s">
        <v>47</v>
      </c>
      <c r="C51" s="43" t="s">
        <v>136</v>
      </c>
      <c r="D51" s="43">
        <v>43</v>
      </c>
      <c r="E51" s="43">
        <v>2</v>
      </c>
      <c r="F51" s="27">
        <v>50.39</v>
      </c>
      <c r="G51" s="43">
        <v>31.32</v>
      </c>
      <c r="H51" s="45">
        <f t="shared" si="0"/>
        <v>2963785.71</v>
      </c>
      <c r="I51" s="45">
        <v>2360697.08</v>
      </c>
      <c r="J51" s="45">
        <v>603088.63</v>
      </c>
      <c r="K51" s="26">
        <v>0</v>
      </c>
      <c r="L51" s="25" t="s">
        <v>80</v>
      </c>
      <c r="M51" s="43">
        <v>8</v>
      </c>
      <c r="N51" s="43">
        <v>2</v>
      </c>
      <c r="O51" s="46">
        <v>48.2</v>
      </c>
      <c r="P51" s="43" t="s">
        <v>22</v>
      </c>
      <c r="Q51" s="43" t="s">
        <v>28</v>
      </c>
      <c r="R51" s="43" t="s">
        <v>22</v>
      </c>
      <c r="S51" s="43" t="s">
        <v>22</v>
      </c>
      <c r="T51" s="4"/>
    </row>
    <row r="52" spans="1:22" ht="31.5" customHeight="1" x14ac:dyDescent="0.2">
      <c r="A52" s="43">
        <v>44</v>
      </c>
      <c r="B52" s="44" t="s">
        <v>47</v>
      </c>
      <c r="C52" s="43" t="s">
        <v>136</v>
      </c>
      <c r="D52" s="43">
        <v>44</v>
      </c>
      <c r="E52" s="43">
        <v>2</v>
      </c>
      <c r="F52" s="27">
        <v>50.39</v>
      </c>
      <c r="G52" s="43">
        <v>31.32</v>
      </c>
      <c r="H52" s="45">
        <f t="shared" si="0"/>
        <v>2963785.71</v>
      </c>
      <c r="I52" s="45">
        <v>2360697.08</v>
      </c>
      <c r="J52" s="45">
        <v>603088.63</v>
      </c>
      <c r="K52" s="26">
        <v>0</v>
      </c>
      <c r="L52" s="25" t="s">
        <v>120</v>
      </c>
      <c r="M52" s="43">
        <v>6</v>
      </c>
      <c r="N52" s="43">
        <v>2</v>
      </c>
      <c r="O52" s="46">
        <v>48.3</v>
      </c>
      <c r="P52" s="43" t="s">
        <v>22</v>
      </c>
      <c r="Q52" s="43" t="s">
        <v>28</v>
      </c>
      <c r="R52" s="43" t="s">
        <v>22</v>
      </c>
      <c r="S52" s="43" t="s">
        <v>22</v>
      </c>
      <c r="T52" s="41"/>
      <c r="U52" s="42"/>
      <c r="V52" s="42"/>
    </row>
    <row r="53" spans="1:22" ht="31.5" customHeight="1" x14ac:dyDescent="0.2">
      <c r="A53" s="43">
        <v>45</v>
      </c>
      <c r="B53" s="44" t="s">
        <v>47</v>
      </c>
      <c r="C53" s="43" t="s">
        <v>136</v>
      </c>
      <c r="D53" s="43">
        <v>45</v>
      </c>
      <c r="E53" s="43">
        <v>2</v>
      </c>
      <c r="F53" s="27">
        <v>51.11</v>
      </c>
      <c r="G53" s="43">
        <v>29.73</v>
      </c>
      <c r="H53" s="45">
        <f t="shared" si="0"/>
        <v>3006133.91</v>
      </c>
      <c r="I53" s="45">
        <v>2394428.02</v>
      </c>
      <c r="J53" s="45">
        <v>611705.89</v>
      </c>
      <c r="K53" s="26">
        <v>0</v>
      </c>
      <c r="L53" s="25" t="s">
        <v>29</v>
      </c>
      <c r="M53" s="43" t="s">
        <v>138</v>
      </c>
      <c r="N53" s="43">
        <v>2</v>
      </c>
      <c r="O53" s="46">
        <v>48.77</v>
      </c>
      <c r="P53" s="43" t="s">
        <v>22</v>
      </c>
      <c r="Q53" s="43" t="s">
        <v>28</v>
      </c>
      <c r="R53" s="43" t="s">
        <v>22</v>
      </c>
      <c r="S53" s="43" t="s">
        <v>22</v>
      </c>
      <c r="T53" s="41"/>
      <c r="U53" s="42"/>
      <c r="V53" s="42"/>
    </row>
    <row r="54" spans="1:22" ht="31.5" customHeight="1" x14ac:dyDescent="0.2">
      <c r="A54" s="43">
        <v>46</v>
      </c>
      <c r="B54" s="44" t="s">
        <v>47</v>
      </c>
      <c r="C54" s="43" t="s">
        <v>136</v>
      </c>
      <c r="D54" s="43">
        <v>46</v>
      </c>
      <c r="E54" s="43">
        <v>2</v>
      </c>
      <c r="F54" s="44">
        <v>51.11</v>
      </c>
      <c r="G54" s="43">
        <v>29.73</v>
      </c>
      <c r="H54" s="45">
        <f t="shared" si="0"/>
        <v>3006133.91</v>
      </c>
      <c r="I54" s="45">
        <v>2394428.02</v>
      </c>
      <c r="J54" s="45">
        <v>611705.89</v>
      </c>
      <c r="K54" s="26">
        <v>0</v>
      </c>
      <c r="L54" s="52" t="s">
        <v>113</v>
      </c>
      <c r="M54" s="44">
        <v>28.29</v>
      </c>
      <c r="N54" s="44">
        <v>2</v>
      </c>
      <c r="O54" s="53">
        <v>48.9</v>
      </c>
      <c r="P54" s="43" t="s">
        <v>22</v>
      </c>
      <c r="Q54" s="43" t="s">
        <v>28</v>
      </c>
      <c r="R54" s="43" t="s">
        <v>22</v>
      </c>
      <c r="S54" s="43" t="s">
        <v>22</v>
      </c>
      <c r="T54" s="4"/>
    </row>
    <row r="55" spans="1:22" ht="31.5" customHeight="1" x14ac:dyDescent="0.2">
      <c r="A55" s="43">
        <v>47</v>
      </c>
      <c r="B55" s="44" t="s">
        <v>47</v>
      </c>
      <c r="C55" s="43" t="s">
        <v>136</v>
      </c>
      <c r="D55" s="43">
        <v>47</v>
      </c>
      <c r="E55" s="43">
        <v>2</v>
      </c>
      <c r="F55" s="44">
        <v>51.11</v>
      </c>
      <c r="G55" s="43">
        <v>29.73</v>
      </c>
      <c r="H55" s="45">
        <f t="shared" si="0"/>
        <v>3006133.91</v>
      </c>
      <c r="I55" s="45">
        <v>2394428.02</v>
      </c>
      <c r="J55" s="45">
        <v>611705.89</v>
      </c>
      <c r="K55" s="26">
        <v>0</v>
      </c>
      <c r="L55" s="52" t="s">
        <v>52</v>
      </c>
      <c r="M55" s="44">
        <v>12</v>
      </c>
      <c r="N55" s="44">
        <v>2</v>
      </c>
      <c r="O55" s="53">
        <v>48.9</v>
      </c>
      <c r="P55" s="43" t="s">
        <v>22</v>
      </c>
      <c r="Q55" s="43" t="s">
        <v>28</v>
      </c>
      <c r="R55" s="43" t="s">
        <v>22</v>
      </c>
      <c r="S55" s="43" t="s">
        <v>22</v>
      </c>
      <c r="T55" s="4"/>
    </row>
    <row r="56" spans="1:22" ht="31.5" customHeight="1" x14ac:dyDescent="0.2">
      <c r="A56" s="43">
        <v>48</v>
      </c>
      <c r="B56" s="44" t="s">
        <v>47</v>
      </c>
      <c r="C56" s="43" t="s">
        <v>136</v>
      </c>
      <c r="D56" s="43">
        <v>48</v>
      </c>
      <c r="E56" s="43">
        <v>2</v>
      </c>
      <c r="F56" s="44">
        <v>51.11</v>
      </c>
      <c r="G56" s="43">
        <v>29.73</v>
      </c>
      <c r="H56" s="45">
        <f t="shared" si="0"/>
        <v>3006133.91</v>
      </c>
      <c r="I56" s="45">
        <v>2394428.02</v>
      </c>
      <c r="J56" s="45">
        <v>611705.89</v>
      </c>
      <c r="K56" s="26">
        <v>0</v>
      </c>
      <c r="L56" s="52" t="s">
        <v>170</v>
      </c>
      <c r="M56" s="44">
        <v>1</v>
      </c>
      <c r="N56" s="44">
        <v>2</v>
      </c>
      <c r="O56" s="53">
        <v>48.9</v>
      </c>
      <c r="P56" s="43" t="s">
        <v>22</v>
      </c>
      <c r="Q56" s="43" t="s">
        <v>28</v>
      </c>
      <c r="R56" s="43" t="s">
        <v>22</v>
      </c>
      <c r="S56" s="43" t="s">
        <v>22</v>
      </c>
      <c r="T56" s="41"/>
      <c r="U56" s="42"/>
      <c r="V56" s="42"/>
    </row>
    <row r="57" spans="1:22" ht="31.5" customHeight="1" x14ac:dyDescent="0.2">
      <c r="A57" s="43">
        <v>49</v>
      </c>
      <c r="B57" s="44" t="s">
        <v>47</v>
      </c>
      <c r="C57" s="43" t="s">
        <v>136</v>
      </c>
      <c r="D57" s="43">
        <v>49</v>
      </c>
      <c r="E57" s="43">
        <v>4</v>
      </c>
      <c r="F57" s="44">
        <v>68.900000000000006</v>
      </c>
      <c r="G57" s="43">
        <v>41.57</v>
      </c>
      <c r="H57" s="45">
        <f t="shared" si="0"/>
        <v>4052487.31</v>
      </c>
      <c r="I57" s="45">
        <v>3227863.24</v>
      </c>
      <c r="J57" s="45">
        <v>824624.07</v>
      </c>
      <c r="K57" s="26">
        <v>0</v>
      </c>
      <c r="L57" s="52" t="s">
        <v>102</v>
      </c>
      <c r="M57" s="44">
        <v>7</v>
      </c>
      <c r="N57" s="44">
        <v>3</v>
      </c>
      <c r="O57" s="53">
        <v>67.7</v>
      </c>
      <c r="P57" s="43" t="s">
        <v>22</v>
      </c>
      <c r="Q57" s="43" t="s">
        <v>28</v>
      </c>
      <c r="R57" s="43" t="s">
        <v>22</v>
      </c>
      <c r="S57" s="43" t="s">
        <v>22</v>
      </c>
      <c r="T57" s="4"/>
    </row>
    <row r="58" spans="1:22" ht="31.5" customHeight="1" x14ac:dyDescent="0.2">
      <c r="A58" s="43">
        <v>50</v>
      </c>
      <c r="B58" s="44" t="s">
        <v>47</v>
      </c>
      <c r="C58" s="43" t="s">
        <v>136</v>
      </c>
      <c r="D58" s="43">
        <v>50</v>
      </c>
      <c r="E58" s="43">
        <v>4</v>
      </c>
      <c r="F58" s="44">
        <v>68.900000000000006</v>
      </c>
      <c r="G58" s="43">
        <v>41.57</v>
      </c>
      <c r="H58" s="45">
        <f t="shared" si="0"/>
        <v>4052487.31</v>
      </c>
      <c r="I58" s="45">
        <v>3227863.24</v>
      </c>
      <c r="J58" s="45">
        <v>824624.07</v>
      </c>
      <c r="K58" s="26">
        <v>0</v>
      </c>
      <c r="L58" s="52" t="s">
        <v>102</v>
      </c>
      <c r="M58" s="44">
        <v>8</v>
      </c>
      <c r="N58" s="44">
        <v>3</v>
      </c>
      <c r="O58" s="53">
        <v>67.7</v>
      </c>
      <c r="P58" s="43" t="s">
        <v>22</v>
      </c>
      <c r="Q58" s="43" t="s">
        <v>28</v>
      </c>
      <c r="R58" s="43" t="s">
        <v>22</v>
      </c>
      <c r="S58" s="43" t="s">
        <v>22</v>
      </c>
      <c r="T58" s="4"/>
    </row>
    <row r="59" spans="1:22" ht="31.5" customHeight="1" x14ac:dyDescent="0.2">
      <c r="A59" s="43">
        <v>51</v>
      </c>
      <c r="B59" s="44" t="s">
        <v>47</v>
      </c>
      <c r="C59" s="43" t="s">
        <v>136</v>
      </c>
      <c r="D59" s="43">
        <v>51</v>
      </c>
      <c r="E59" s="43">
        <v>4</v>
      </c>
      <c r="F59" s="44">
        <v>68.900000000000006</v>
      </c>
      <c r="G59" s="43">
        <v>41.57</v>
      </c>
      <c r="H59" s="45">
        <f t="shared" si="0"/>
        <v>4052487.31</v>
      </c>
      <c r="I59" s="45">
        <v>3227863.24</v>
      </c>
      <c r="J59" s="45">
        <v>824624.07</v>
      </c>
      <c r="K59" s="26">
        <v>0</v>
      </c>
      <c r="L59" s="52" t="s">
        <v>123</v>
      </c>
      <c r="M59" s="44">
        <v>5</v>
      </c>
      <c r="N59" s="44">
        <v>4</v>
      </c>
      <c r="O59" s="53">
        <v>67.900000000000006</v>
      </c>
      <c r="P59" s="43" t="s">
        <v>22</v>
      </c>
      <c r="Q59" s="43" t="s">
        <v>28</v>
      </c>
      <c r="R59" s="43" t="s">
        <v>22</v>
      </c>
      <c r="S59" s="43" t="s">
        <v>22</v>
      </c>
      <c r="T59" s="4"/>
    </row>
    <row r="60" spans="1:22" ht="31.5" customHeight="1" x14ac:dyDescent="0.2">
      <c r="A60" s="43">
        <v>52</v>
      </c>
      <c r="B60" s="44" t="s">
        <v>47</v>
      </c>
      <c r="C60" s="43" t="s">
        <v>136</v>
      </c>
      <c r="D60" s="43">
        <v>52</v>
      </c>
      <c r="E60" s="43">
        <v>4</v>
      </c>
      <c r="F60" s="53">
        <v>68.900000000000006</v>
      </c>
      <c r="G60" s="43">
        <v>41.57</v>
      </c>
      <c r="H60" s="45">
        <f t="shared" si="0"/>
        <v>4052487.31</v>
      </c>
      <c r="I60" s="45">
        <v>3227863.24</v>
      </c>
      <c r="J60" s="45">
        <v>824624.07</v>
      </c>
      <c r="K60" s="26">
        <v>0</v>
      </c>
      <c r="L60" s="52" t="s">
        <v>106</v>
      </c>
      <c r="M60" s="44">
        <v>3</v>
      </c>
      <c r="N60" s="44">
        <v>4</v>
      </c>
      <c r="O60" s="53">
        <v>68</v>
      </c>
      <c r="P60" s="43" t="s">
        <v>22</v>
      </c>
      <c r="Q60" s="43" t="s">
        <v>28</v>
      </c>
      <c r="R60" s="43" t="s">
        <v>22</v>
      </c>
      <c r="S60" s="43" t="s">
        <v>22</v>
      </c>
      <c r="T60" s="4"/>
    </row>
    <row r="61" spans="1:22" ht="31.5" customHeight="1" x14ac:dyDescent="0.2">
      <c r="A61" s="43">
        <v>53</v>
      </c>
      <c r="B61" s="44" t="s">
        <v>47</v>
      </c>
      <c r="C61" s="43" t="s">
        <v>136</v>
      </c>
      <c r="D61" s="43">
        <v>53</v>
      </c>
      <c r="E61" s="43">
        <v>3</v>
      </c>
      <c r="F61" s="53">
        <v>71.540000000000006</v>
      </c>
      <c r="G61" s="43">
        <v>38.409999999999997</v>
      </c>
      <c r="H61" s="45">
        <f t="shared" si="0"/>
        <v>4207764.05</v>
      </c>
      <c r="I61" s="45">
        <v>3351543.35</v>
      </c>
      <c r="J61" s="45">
        <v>856220.7</v>
      </c>
      <c r="K61" s="26">
        <v>0</v>
      </c>
      <c r="L61" s="52" t="s">
        <v>124</v>
      </c>
      <c r="M61" s="44">
        <v>2</v>
      </c>
      <c r="N61" s="44">
        <v>3</v>
      </c>
      <c r="O61" s="53">
        <v>68.599999999999994</v>
      </c>
      <c r="P61" s="43" t="s">
        <v>22</v>
      </c>
      <c r="Q61" s="43" t="s">
        <v>28</v>
      </c>
      <c r="R61" s="43" t="s">
        <v>22</v>
      </c>
      <c r="S61" s="43" t="s">
        <v>22</v>
      </c>
      <c r="T61" s="4"/>
    </row>
    <row r="62" spans="1:22" ht="31.5" customHeight="1" x14ac:dyDescent="0.2">
      <c r="A62" s="43">
        <v>54</v>
      </c>
      <c r="B62" s="44" t="s">
        <v>47</v>
      </c>
      <c r="C62" s="43" t="s">
        <v>136</v>
      </c>
      <c r="D62" s="43">
        <v>54</v>
      </c>
      <c r="E62" s="43">
        <v>3</v>
      </c>
      <c r="F62" s="53">
        <v>71.540000000000006</v>
      </c>
      <c r="G62" s="43">
        <v>38.409999999999997</v>
      </c>
      <c r="H62" s="45">
        <f t="shared" si="0"/>
        <v>4207764.05</v>
      </c>
      <c r="I62" s="45">
        <v>3351543.35</v>
      </c>
      <c r="J62" s="45">
        <v>856220.7</v>
      </c>
      <c r="K62" s="26">
        <v>0</v>
      </c>
      <c r="L62" s="52" t="s">
        <v>107</v>
      </c>
      <c r="M62" s="44">
        <v>7</v>
      </c>
      <c r="N62" s="44">
        <v>3</v>
      </c>
      <c r="O62" s="53">
        <v>69.400000000000006</v>
      </c>
      <c r="P62" s="43" t="s">
        <v>22</v>
      </c>
      <c r="Q62" s="43" t="s">
        <v>28</v>
      </c>
      <c r="R62" s="43" t="s">
        <v>22</v>
      </c>
      <c r="S62" s="43" t="s">
        <v>22</v>
      </c>
      <c r="T62" s="4"/>
    </row>
    <row r="63" spans="1:22" ht="31.5" customHeight="1" x14ac:dyDescent="0.2">
      <c r="A63" s="43">
        <v>55</v>
      </c>
      <c r="B63" s="44" t="s">
        <v>47</v>
      </c>
      <c r="C63" s="43" t="s">
        <v>136</v>
      </c>
      <c r="D63" s="43">
        <v>55</v>
      </c>
      <c r="E63" s="43">
        <v>3</v>
      </c>
      <c r="F63" s="53">
        <v>71.540000000000006</v>
      </c>
      <c r="G63" s="43">
        <v>38.409999999999997</v>
      </c>
      <c r="H63" s="45">
        <f t="shared" si="0"/>
        <v>4207764.05</v>
      </c>
      <c r="I63" s="45">
        <v>3351543.35</v>
      </c>
      <c r="J63" s="45">
        <v>856220.7</v>
      </c>
      <c r="K63" s="26">
        <v>0</v>
      </c>
      <c r="L63" s="52" t="s">
        <v>125</v>
      </c>
      <c r="M63" s="44">
        <v>8</v>
      </c>
      <c r="N63" s="44">
        <v>3</v>
      </c>
      <c r="O63" s="53">
        <v>70.599999999999994</v>
      </c>
      <c r="P63" s="43" t="s">
        <v>22</v>
      </c>
      <c r="Q63" s="43" t="s">
        <v>28</v>
      </c>
      <c r="R63" s="43" t="s">
        <v>22</v>
      </c>
      <c r="S63" s="43" t="s">
        <v>22</v>
      </c>
      <c r="T63" s="4"/>
    </row>
    <row r="64" spans="1:22" ht="31.5" customHeight="1" x14ac:dyDescent="0.2">
      <c r="A64" s="43">
        <v>56</v>
      </c>
      <c r="B64" s="44" t="s">
        <v>47</v>
      </c>
      <c r="C64" s="43" t="s">
        <v>136</v>
      </c>
      <c r="D64" s="43">
        <v>56</v>
      </c>
      <c r="E64" s="43">
        <v>3</v>
      </c>
      <c r="F64" s="53">
        <v>71.540000000000006</v>
      </c>
      <c r="G64" s="43">
        <v>38.409999999999997</v>
      </c>
      <c r="H64" s="45">
        <f t="shared" si="0"/>
        <v>4207764.05</v>
      </c>
      <c r="I64" s="45">
        <v>3351543.35</v>
      </c>
      <c r="J64" s="45">
        <v>856220.7</v>
      </c>
      <c r="K64" s="26">
        <v>0</v>
      </c>
      <c r="L64" s="52" t="s">
        <v>125</v>
      </c>
      <c r="M64" s="44">
        <v>7</v>
      </c>
      <c r="N64" s="44">
        <v>3</v>
      </c>
      <c r="O64" s="53">
        <v>71</v>
      </c>
      <c r="P64" s="43" t="s">
        <v>22</v>
      </c>
      <c r="Q64" s="43" t="s">
        <v>28</v>
      </c>
      <c r="R64" s="43" t="s">
        <v>22</v>
      </c>
      <c r="S64" s="43" t="s">
        <v>22</v>
      </c>
      <c r="T64" s="4"/>
    </row>
    <row r="65" spans="1:22" ht="31.5" customHeight="1" x14ac:dyDescent="0.2">
      <c r="A65" s="43">
        <v>57</v>
      </c>
      <c r="B65" s="44" t="s">
        <v>47</v>
      </c>
      <c r="C65" s="43" t="s">
        <v>136</v>
      </c>
      <c r="D65" s="43">
        <v>57</v>
      </c>
      <c r="E65" s="43">
        <v>4</v>
      </c>
      <c r="F65" s="53">
        <v>76</v>
      </c>
      <c r="G65" s="43">
        <v>45.64</v>
      </c>
      <c r="H65" s="45">
        <f t="shared" si="0"/>
        <v>4470087.5999999996</v>
      </c>
      <c r="I65" s="45">
        <v>3560487.76</v>
      </c>
      <c r="J65" s="45">
        <v>909599.84</v>
      </c>
      <c r="K65" s="26">
        <v>0</v>
      </c>
      <c r="L65" s="52" t="s">
        <v>66</v>
      </c>
      <c r="M65" s="44">
        <v>4</v>
      </c>
      <c r="N65" s="44">
        <v>4</v>
      </c>
      <c r="O65" s="53">
        <v>75</v>
      </c>
      <c r="P65" s="43" t="s">
        <v>22</v>
      </c>
      <c r="Q65" s="43" t="s">
        <v>28</v>
      </c>
      <c r="R65" s="43" t="s">
        <v>22</v>
      </c>
      <c r="S65" s="43" t="s">
        <v>22</v>
      </c>
      <c r="T65" s="4"/>
    </row>
    <row r="66" spans="1:22" ht="31.5" customHeight="1" x14ac:dyDescent="0.2">
      <c r="A66" s="43">
        <v>58</v>
      </c>
      <c r="B66" s="44" t="s">
        <v>47</v>
      </c>
      <c r="C66" s="43" t="s">
        <v>136</v>
      </c>
      <c r="D66" s="43">
        <v>58</v>
      </c>
      <c r="E66" s="43">
        <v>4</v>
      </c>
      <c r="F66" s="53">
        <v>76</v>
      </c>
      <c r="G66" s="43">
        <v>45.64</v>
      </c>
      <c r="H66" s="45">
        <f t="shared" si="0"/>
        <v>4470087.5999999996</v>
      </c>
      <c r="I66" s="45">
        <v>3560487.76</v>
      </c>
      <c r="J66" s="45">
        <v>909599.84</v>
      </c>
      <c r="K66" s="26">
        <v>0</v>
      </c>
      <c r="L66" s="52" t="s">
        <v>61</v>
      </c>
      <c r="M66" s="44">
        <v>6</v>
      </c>
      <c r="N66" s="44">
        <v>4</v>
      </c>
      <c r="O66" s="53">
        <v>75.099999999999994</v>
      </c>
      <c r="P66" s="43" t="s">
        <v>22</v>
      </c>
      <c r="Q66" s="43" t="s">
        <v>28</v>
      </c>
      <c r="R66" s="43" t="s">
        <v>22</v>
      </c>
      <c r="S66" s="43" t="s">
        <v>22</v>
      </c>
      <c r="T66" s="4"/>
    </row>
    <row r="67" spans="1:22" ht="31.5" customHeight="1" x14ac:dyDescent="0.2">
      <c r="A67" s="43">
        <v>59</v>
      </c>
      <c r="B67" s="44" t="s">
        <v>47</v>
      </c>
      <c r="C67" s="43" t="s">
        <v>136</v>
      </c>
      <c r="D67" s="43">
        <v>59</v>
      </c>
      <c r="E67" s="43">
        <v>4</v>
      </c>
      <c r="F67" s="53">
        <v>76</v>
      </c>
      <c r="G67" s="43">
        <v>45.64</v>
      </c>
      <c r="H67" s="45">
        <f t="shared" si="0"/>
        <v>4470087.5999999996</v>
      </c>
      <c r="I67" s="45">
        <v>3560487.76</v>
      </c>
      <c r="J67" s="45">
        <v>909599.84</v>
      </c>
      <c r="K67" s="26">
        <v>0</v>
      </c>
      <c r="L67" s="52" t="s">
        <v>110</v>
      </c>
      <c r="M67" s="44">
        <v>4</v>
      </c>
      <c r="N67" s="44">
        <v>4</v>
      </c>
      <c r="O67" s="53">
        <v>75.400000000000006</v>
      </c>
      <c r="P67" s="43" t="s">
        <v>22</v>
      </c>
      <c r="Q67" s="43" t="s">
        <v>28</v>
      </c>
      <c r="R67" s="43" t="s">
        <v>22</v>
      </c>
      <c r="S67" s="43" t="s">
        <v>22</v>
      </c>
      <c r="T67" s="4"/>
    </row>
    <row r="68" spans="1:22" ht="31.5" customHeight="1" x14ac:dyDescent="0.2">
      <c r="A68" s="43">
        <v>60</v>
      </c>
      <c r="B68" s="44" t="s">
        <v>47</v>
      </c>
      <c r="C68" s="43" t="s">
        <v>136</v>
      </c>
      <c r="D68" s="43">
        <v>60</v>
      </c>
      <c r="E68" s="43">
        <v>4</v>
      </c>
      <c r="F68" s="53">
        <v>76</v>
      </c>
      <c r="G68" s="43">
        <v>45.64</v>
      </c>
      <c r="H68" s="45">
        <f t="shared" si="0"/>
        <v>4470087.5999999996</v>
      </c>
      <c r="I68" s="45">
        <v>3560487.76</v>
      </c>
      <c r="J68" s="45">
        <v>909599.84</v>
      </c>
      <c r="K68" s="26">
        <v>0</v>
      </c>
      <c r="L68" s="52" t="s">
        <v>171</v>
      </c>
      <c r="M68" s="44">
        <v>7</v>
      </c>
      <c r="N68" s="44">
        <v>4</v>
      </c>
      <c r="O68" s="53">
        <v>75.8</v>
      </c>
      <c r="P68" s="43" t="s">
        <v>22</v>
      </c>
      <c r="Q68" s="43" t="s">
        <v>28</v>
      </c>
      <c r="R68" s="43" t="s">
        <v>22</v>
      </c>
      <c r="S68" s="43" t="s">
        <v>22</v>
      </c>
      <c r="T68" s="41"/>
      <c r="U68" s="42"/>
      <c r="V68" s="42"/>
    </row>
    <row r="69" spans="1:22" ht="31.5" customHeight="1" x14ac:dyDescent="0.2">
      <c r="A69" s="43">
        <v>61</v>
      </c>
      <c r="B69" s="44" t="s">
        <v>47</v>
      </c>
      <c r="C69" s="43" t="s">
        <v>136</v>
      </c>
      <c r="D69" s="43">
        <v>61</v>
      </c>
      <c r="E69" s="43">
        <v>3</v>
      </c>
      <c r="F69" s="53">
        <v>78.36</v>
      </c>
      <c r="G69" s="43">
        <v>48.38</v>
      </c>
      <c r="H69" s="45">
        <f t="shared" si="0"/>
        <v>4608895.58</v>
      </c>
      <c r="I69" s="45">
        <v>3671050.27</v>
      </c>
      <c r="J69" s="45">
        <v>937845.31</v>
      </c>
      <c r="K69" s="26">
        <v>0</v>
      </c>
      <c r="L69" s="52" t="s">
        <v>44</v>
      </c>
      <c r="M69" s="44">
        <v>8</v>
      </c>
      <c r="N69" s="44">
        <v>3</v>
      </c>
      <c r="O69" s="53">
        <v>71.5</v>
      </c>
      <c r="P69" s="43" t="s">
        <v>22</v>
      </c>
      <c r="Q69" s="43" t="s">
        <v>28</v>
      </c>
      <c r="R69" s="43" t="s">
        <v>22</v>
      </c>
      <c r="S69" s="43" t="s">
        <v>22</v>
      </c>
      <c r="T69" s="4"/>
    </row>
    <row r="70" spans="1:22" ht="31.5" customHeight="1" x14ac:dyDescent="0.2">
      <c r="A70" s="43">
        <v>62</v>
      </c>
      <c r="B70" s="44" t="s">
        <v>47</v>
      </c>
      <c r="C70" s="43" t="s">
        <v>136</v>
      </c>
      <c r="D70" s="43">
        <v>62</v>
      </c>
      <c r="E70" s="43">
        <v>3</v>
      </c>
      <c r="F70" s="53">
        <v>78.36</v>
      </c>
      <c r="G70" s="43">
        <v>48.38</v>
      </c>
      <c r="H70" s="45">
        <f t="shared" si="0"/>
        <v>4608895.58</v>
      </c>
      <c r="I70" s="45">
        <v>3671050.27</v>
      </c>
      <c r="J70" s="45">
        <v>937845.31</v>
      </c>
      <c r="K70" s="26">
        <v>0</v>
      </c>
      <c r="L70" s="52" t="s">
        <v>84</v>
      </c>
      <c r="M70" s="44">
        <v>1</v>
      </c>
      <c r="N70" s="44">
        <v>3</v>
      </c>
      <c r="O70" s="53">
        <v>71.900000000000006</v>
      </c>
      <c r="P70" s="43" t="s">
        <v>22</v>
      </c>
      <c r="Q70" s="43" t="s">
        <v>28</v>
      </c>
      <c r="R70" s="43" t="s">
        <v>22</v>
      </c>
      <c r="S70" s="43" t="s">
        <v>22</v>
      </c>
      <c r="T70" s="4"/>
    </row>
    <row r="71" spans="1:22" ht="31.5" customHeight="1" x14ac:dyDescent="0.2">
      <c r="A71" s="43">
        <v>63</v>
      </c>
      <c r="B71" s="44" t="s">
        <v>47</v>
      </c>
      <c r="C71" s="43" t="s">
        <v>136</v>
      </c>
      <c r="D71" s="43">
        <v>63</v>
      </c>
      <c r="E71" s="43">
        <v>3</v>
      </c>
      <c r="F71" s="53">
        <v>78.36</v>
      </c>
      <c r="G71" s="43">
        <v>48.38</v>
      </c>
      <c r="H71" s="45">
        <f t="shared" si="0"/>
        <v>4608895.58</v>
      </c>
      <c r="I71" s="45">
        <v>3671050.27</v>
      </c>
      <c r="J71" s="45">
        <v>937845.31</v>
      </c>
      <c r="K71" s="26">
        <v>0</v>
      </c>
      <c r="L71" s="52" t="s">
        <v>167</v>
      </c>
      <c r="M71" s="44" t="s">
        <v>37</v>
      </c>
      <c r="N71" s="44">
        <v>3</v>
      </c>
      <c r="O71" s="53">
        <v>72</v>
      </c>
      <c r="P71" s="43" t="s">
        <v>22</v>
      </c>
      <c r="Q71" s="43" t="s">
        <v>28</v>
      </c>
      <c r="R71" s="43" t="s">
        <v>22</v>
      </c>
      <c r="S71" s="43" t="s">
        <v>22</v>
      </c>
      <c r="T71" s="4"/>
    </row>
    <row r="72" spans="1:22" ht="31.5" customHeight="1" x14ac:dyDescent="0.2">
      <c r="A72" s="43">
        <v>64</v>
      </c>
      <c r="B72" s="44" t="s">
        <v>47</v>
      </c>
      <c r="C72" s="43" t="s">
        <v>136</v>
      </c>
      <c r="D72" s="43">
        <v>64</v>
      </c>
      <c r="E72" s="43">
        <v>3</v>
      </c>
      <c r="F72" s="53">
        <v>78.36</v>
      </c>
      <c r="G72" s="43">
        <v>48.38</v>
      </c>
      <c r="H72" s="45">
        <f t="shared" si="0"/>
        <v>4608895.58</v>
      </c>
      <c r="I72" s="45">
        <v>3671050.27</v>
      </c>
      <c r="J72" s="45">
        <v>937845.31</v>
      </c>
      <c r="K72" s="26">
        <v>0</v>
      </c>
      <c r="L72" s="52" t="s">
        <v>126</v>
      </c>
      <c r="M72" s="44">
        <v>1</v>
      </c>
      <c r="N72" s="44">
        <v>3</v>
      </c>
      <c r="O72" s="53">
        <v>72.400000000000006</v>
      </c>
      <c r="P72" s="43" t="s">
        <v>22</v>
      </c>
      <c r="Q72" s="43" t="s">
        <v>28</v>
      </c>
      <c r="R72" s="43" t="s">
        <v>22</v>
      </c>
      <c r="S72" s="43" t="s">
        <v>22</v>
      </c>
      <c r="T72" s="4"/>
    </row>
    <row r="73" spans="1:22" ht="31.5" customHeight="1" x14ac:dyDescent="0.2">
      <c r="A73" s="43">
        <v>65</v>
      </c>
      <c r="B73" s="44" t="s">
        <v>47</v>
      </c>
      <c r="C73" s="43" t="s">
        <v>136</v>
      </c>
      <c r="D73" s="43">
        <v>65</v>
      </c>
      <c r="E73" s="43">
        <v>3</v>
      </c>
      <c r="F73" s="53">
        <v>80.81</v>
      </c>
      <c r="G73" s="43">
        <v>45.84</v>
      </c>
      <c r="H73" s="45">
        <f t="shared" si="0"/>
        <v>4752997.09</v>
      </c>
      <c r="I73" s="45">
        <v>3785829.15</v>
      </c>
      <c r="J73" s="45">
        <v>967167.94</v>
      </c>
      <c r="K73" s="26">
        <v>0</v>
      </c>
      <c r="L73" s="52" t="s">
        <v>127</v>
      </c>
      <c r="M73" s="44">
        <v>3</v>
      </c>
      <c r="N73" s="44">
        <v>3</v>
      </c>
      <c r="O73" s="53">
        <v>72.400000000000006</v>
      </c>
      <c r="P73" s="43" t="s">
        <v>22</v>
      </c>
      <c r="Q73" s="43" t="s">
        <v>28</v>
      </c>
      <c r="R73" s="43" t="s">
        <v>22</v>
      </c>
      <c r="S73" s="43" t="s">
        <v>22</v>
      </c>
      <c r="T73" s="4"/>
    </row>
    <row r="74" spans="1:22" ht="31.5" customHeight="1" x14ac:dyDescent="0.2">
      <c r="A74" s="43">
        <v>66</v>
      </c>
      <c r="B74" s="44" t="s">
        <v>47</v>
      </c>
      <c r="C74" s="43" t="s">
        <v>136</v>
      </c>
      <c r="D74" s="43">
        <v>66</v>
      </c>
      <c r="E74" s="43">
        <v>3</v>
      </c>
      <c r="F74" s="53">
        <v>80.81</v>
      </c>
      <c r="G74" s="43">
        <v>45.84</v>
      </c>
      <c r="H74" s="45">
        <f t="shared" ref="H74:H104" si="1">I74+J74+K74</f>
        <v>4752997.09</v>
      </c>
      <c r="I74" s="45">
        <v>3785829.15</v>
      </c>
      <c r="J74" s="45">
        <v>967167.94</v>
      </c>
      <c r="K74" s="26">
        <v>0</v>
      </c>
      <c r="L74" s="52" t="s">
        <v>56</v>
      </c>
      <c r="M74" s="44" t="s">
        <v>32</v>
      </c>
      <c r="N74" s="44">
        <v>3</v>
      </c>
      <c r="O74" s="53">
        <v>72.8</v>
      </c>
      <c r="P74" s="43" t="s">
        <v>22</v>
      </c>
      <c r="Q74" s="43" t="s">
        <v>28</v>
      </c>
      <c r="R74" s="43" t="s">
        <v>22</v>
      </c>
      <c r="S74" s="43" t="s">
        <v>22</v>
      </c>
      <c r="T74" s="4"/>
    </row>
    <row r="75" spans="1:22" ht="31.5" customHeight="1" x14ac:dyDescent="0.2">
      <c r="A75" s="43">
        <v>67</v>
      </c>
      <c r="B75" s="44" t="s">
        <v>47</v>
      </c>
      <c r="C75" s="43" t="s">
        <v>136</v>
      </c>
      <c r="D75" s="43">
        <v>67</v>
      </c>
      <c r="E75" s="43">
        <v>3</v>
      </c>
      <c r="F75" s="53">
        <v>80.81</v>
      </c>
      <c r="G75" s="43">
        <v>45.84</v>
      </c>
      <c r="H75" s="45">
        <f t="shared" si="1"/>
        <v>4752997.09</v>
      </c>
      <c r="I75" s="45">
        <v>3785829.15</v>
      </c>
      <c r="J75" s="45">
        <v>967167.94</v>
      </c>
      <c r="K75" s="26">
        <v>0</v>
      </c>
      <c r="L75" s="52" t="s">
        <v>127</v>
      </c>
      <c r="M75" s="44">
        <v>2</v>
      </c>
      <c r="N75" s="44">
        <v>3</v>
      </c>
      <c r="O75" s="53">
        <v>72.8</v>
      </c>
      <c r="P75" s="43" t="s">
        <v>22</v>
      </c>
      <c r="Q75" s="43" t="s">
        <v>28</v>
      </c>
      <c r="R75" s="43" t="s">
        <v>22</v>
      </c>
      <c r="S75" s="43" t="s">
        <v>22</v>
      </c>
      <c r="T75" s="4"/>
    </row>
    <row r="76" spans="1:22" ht="31.5" customHeight="1" x14ac:dyDescent="0.2">
      <c r="A76" s="43">
        <v>68</v>
      </c>
      <c r="B76" s="44" t="s">
        <v>47</v>
      </c>
      <c r="C76" s="43" t="s">
        <v>136</v>
      </c>
      <c r="D76" s="43">
        <v>68</v>
      </c>
      <c r="E76" s="43">
        <v>3</v>
      </c>
      <c r="F76" s="53">
        <v>80.81</v>
      </c>
      <c r="G76" s="43">
        <v>45.84</v>
      </c>
      <c r="H76" s="45">
        <f t="shared" si="1"/>
        <v>4752997.09</v>
      </c>
      <c r="I76" s="45">
        <v>3785829.15</v>
      </c>
      <c r="J76" s="45">
        <v>967167.94</v>
      </c>
      <c r="K76" s="26">
        <v>0</v>
      </c>
      <c r="L76" s="52" t="s">
        <v>62</v>
      </c>
      <c r="M76" s="44">
        <v>6</v>
      </c>
      <c r="N76" s="44">
        <v>3</v>
      </c>
      <c r="O76" s="53">
        <v>73</v>
      </c>
      <c r="P76" s="43" t="s">
        <v>22</v>
      </c>
      <c r="Q76" s="43" t="s">
        <v>28</v>
      </c>
      <c r="R76" s="43" t="s">
        <v>22</v>
      </c>
      <c r="S76" s="43" t="s">
        <v>22</v>
      </c>
      <c r="T76" s="4"/>
    </row>
    <row r="77" spans="1:22" ht="31.5" customHeight="1" x14ac:dyDescent="0.2">
      <c r="A77" s="43">
        <v>69</v>
      </c>
      <c r="B77" s="44" t="s">
        <v>47</v>
      </c>
      <c r="C77" s="43" t="s">
        <v>136</v>
      </c>
      <c r="D77" s="43">
        <v>69</v>
      </c>
      <c r="E77" s="43">
        <v>3</v>
      </c>
      <c r="F77" s="53">
        <v>82.36</v>
      </c>
      <c r="G77" s="43">
        <v>50.45</v>
      </c>
      <c r="H77" s="45">
        <f t="shared" si="1"/>
        <v>4844163.3600000003</v>
      </c>
      <c r="I77" s="45">
        <v>3858444.37</v>
      </c>
      <c r="J77" s="45">
        <v>985718.99</v>
      </c>
      <c r="K77" s="26">
        <v>0</v>
      </c>
      <c r="L77" s="52" t="s">
        <v>57</v>
      </c>
      <c r="M77" s="44">
        <v>4</v>
      </c>
      <c r="N77" s="44">
        <v>3</v>
      </c>
      <c r="O77" s="53">
        <v>76.099999999999994</v>
      </c>
      <c r="P77" s="43" t="s">
        <v>22</v>
      </c>
      <c r="Q77" s="43" t="s">
        <v>28</v>
      </c>
      <c r="R77" s="43" t="s">
        <v>22</v>
      </c>
      <c r="S77" s="43" t="s">
        <v>22</v>
      </c>
      <c r="T77" s="4"/>
    </row>
    <row r="78" spans="1:22" ht="31.5" customHeight="1" x14ac:dyDescent="0.2">
      <c r="A78" s="43">
        <v>70</v>
      </c>
      <c r="B78" s="44" t="s">
        <v>47</v>
      </c>
      <c r="C78" s="43" t="s">
        <v>136</v>
      </c>
      <c r="D78" s="43">
        <v>70</v>
      </c>
      <c r="E78" s="43">
        <v>3</v>
      </c>
      <c r="F78" s="53">
        <v>82.36</v>
      </c>
      <c r="G78" s="43">
        <v>50.45</v>
      </c>
      <c r="H78" s="45">
        <f t="shared" si="1"/>
        <v>4844163.3600000003</v>
      </c>
      <c r="I78" s="45">
        <v>3858444.37</v>
      </c>
      <c r="J78" s="45">
        <v>985718.99</v>
      </c>
      <c r="K78" s="26">
        <v>0</v>
      </c>
      <c r="L78" s="52" t="s">
        <v>68</v>
      </c>
      <c r="M78" s="44">
        <v>8</v>
      </c>
      <c r="N78" s="44">
        <v>3</v>
      </c>
      <c r="O78" s="53">
        <v>77.099999999999994</v>
      </c>
      <c r="P78" s="43" t="s">
        <v>22</v>
      </c>
      <c r="Q78" s="43" t="s">
        <v>28</v>
      </c>
      <c r="R78" s="43" t="s">
        <v>22</v>
      </c>
      <c r="S78" s="43" t="s">
        <v>22</v>
      </c>
      <c r="T78" s="4"/>
    </row>
    <row r="79" spans="1:22" ht="31.5" customHeight="1" x14ac:dyDescent="0.2">
      <c r="A79" s="43">
        <v>71</v>
      </c>
      <c r="B79" s="44" t="s">
        <v>47</v>
      </c>
      <c r="C79" s="43" t="s">
        <v>136</v>
      </c>
      <c r="D79" s="43">
        <v>71</v>
      </c>
      <c r="E79" s="43">
        <v>3</v>
      </c>
      <c r="F79" s="53">
        <v>82.36</v>
      </c>
      <c r="G79" s="43">
        <v>50.45</v>
      </c>
      <c r="H79" s="45">
        <f t="shared" si="1"/>
        <v>4844163.3600000003</v>
      </c>
      <c r="I79" s="45">
        <v>3858444.37</v>
      </c>
      <c r="J79" s="45">
        <v>985718.99</v>
      </c>
      <c r="K79" s="26">
        <v>0</v>
      </c>
      <c r="L79" s="52" t="s">
        <v>68</v>
      </c>
      <c r="M79" s="44">
        <v>2</v>
      </c>
      <c r="N79" s="44">
        <v>3</v>
      </c>
      <c r="O79" s="53">
        <v>77.900000000000006</v>
      </c>
      <c r="P79" s="43" t="s">
        <v>22</v>
      </c>
      <c r="Q79" s="43" t="s">
        <v>28</v>
      </c>
      <c r="R79" s="43" t="s">
        <v>22</v>
      </c>
      <c r="S79" s="43" t="s">
        <v>22</v>
      </c>
      <c r="T79" s="4"/>
    </row>
    <row r="80" spans="1:22" ht="31.5" customHeight="1" x14ac:dyDescent="0.2">
      <c r="A80" s="43">
        <v>72</v>
      </c>
      <c r="B80" s="44" t="s">
        <v>47</v>
      </c>
      <c r="C80" s="43" t="s">
        <v>136</v>
      </c>
      <c r="D80" s="43">
        <v>72</v>
      </c>
      <c r="E80" s="43">
        <v>3</v>
      </c>
      <c r="F80" s="53">
        <v>82.36</v>
      </c>
      <c r="G80" s="43">
        <v>50.45</v>
      </c>
      <c r="H80" s="45">
        <f t="shared" si="1"/>
        <v>4844163.3600000003</v>
      </c>
      <c r="I80" s="45">
        <v>3858444.37</v>
      </c>
      <c r="J80" s="45">
        <v>985718.99</v>
      </c>
      <c r="K80" s="26">
        <v>0</v>
      </c>
      <c r="L80" s="52" t="s">
        <v>27</v>
      </c>
      <c r="M80" s="44" t="s">
        <v>128</v>
      </c>
      <c r="N80" s="44">
        <v>3</v>
      </c>
      <c r="O80" s="53">
        <v>82.24</v>
      </c>
      <c r="P80" s="43" t="s">
        <v>22</v>
      </c>
      <c r="Q80" s="43" t="s">
        <v>28</v>
      </c>
      <c r="R80" s="43" t="s">
        <v>22</v>
      </c>
      <c r="S80" s="43" t="s">
        <v>22</v>
      </c>
      <c r="T80" s="4"/>
    </row>
    <row r="81" spans="1:22" ht="31.5" customHeight="1" x14ac:dyDescent="0.2">
      <c r="A81" s="43">
        <v>73</v>
      </c>
      <c r="B81" s="44" t="s">
        <v>47</v>
      </c>
      <c r="C81" s="43" t="s">
        <v>136</v>
      </c>
      <c r="D81" s="43">
        <v>73</v>
      </c>
      <c r="E81" s="43">
        <v>3</v>
      </c>
      <c r="F81" s="53">
        <v>82.7</v>
      </c>
      <c r="G81" s="43">
        <v>46.45</v>
      </c>
      <c r="H81" s="45">
        <f t="shared" si="1"/>
        <v>4864161.1099999994</v>
      </c>
      <c r="I81" s="45">
        <v>3874372.86</v>
      </c>
      <c r="J81" s="45">
        <v>989788.25</v>
      </c>
      <c r="K81" s="26">
        <v>0</v>
      </c>
      <c r="L81" s="52" t="s">
        <v>172</v>
      </c>
      <c r="M81" s="44">
        <v>3</v>
      </c>
      <c r="N81" s="44">
        <v>3</v>
      </c>
      <c r="O81" s="53">
        <v>79.7</v>
      </c>
      <c r="P81" s="43" t="s">
        <v>22</v>
      </c>
      <c r="Q81" s="43" t="s">
        <v>28</v>
      </c>
      <c r="R81" s="43" t="s">
        <v>22</v>
      </c>
      <c r="S81" s="43" t="s">
        <v>22</v>
      </c>
      <c r="T81" s="41"/>
      <c r="U81" s="42"/>
      <c r="V81" s="42"/>
    </row>
    <row r="82" spans="1:22" ht="31.5" customHeight="1" x14ac:dyDescent="0.2">
      <c r="A82" s="43">
        <v>74</v>
      </c>
      <c r="B82" s="44" t="s">
        <v>47</v>
      </c>
      <c r="C82" s="43" t="s">
        <v>136</v>
      </c>
      <c r="D82" s="43">
        <v>74</v>
      </c>
      <c r="E82" s="43">
        <v>3</v>
      </c>
      <c r="F82" s="53">
        <v>82.7</v>
      </c>
      <c r="G82" s="43">
        <v>46.45</v>
      </c>
      <c r="H82" s="45">
        <f t="shared" si="1"/>
        <v>4864161.1099999994</v>
      </c>
      <c r="I82" s="45">
        <v>3874372.86</v>
      </c>
      <c r="J82" s="45">
        <v>989788.25</v>
      </c>
      <c r="K82" s="26">
        <v>0</v>
      </c>
      <c r="L82" s="52" t="s">
        <v>113</v>
      </c>
      <c r="M82" s="44" t="s">
        <v>129</v>
      </c>
      <c r="N82" s="44">
        <v>3</v>
      </c>
      <c r="O82" s="53">
        <v>81.400000000000006</v>
      </c>
      <c r="P82" s="43" t="s">
        <v>22</v>
      </c>
      <c r="Q82" s="43" t="s">
        <v>28</v>
      </c>
      <c r="R82" s="43" t="s">
        <v>22</v>
      </c>
      <c r="S82" s="43" t="s">
        <v>22</v>
      </c>
      <c r="T82" s="4"/>
    </row>
    <row r="83" spans="1:22" ht="31.5" customHeight="1" x14ac:dyDescent="0.2">
      <c r="A83" s="43">
        <v>75</v>
      </c>
      <c r="B83" s="44" t="s">
        <v>47</v>
      </c>
      <c r="C83" s="43" t="s">
        <v>136</v>
      </c>
      <c r="D83" s="43">
        <v>75</v>
      </c>
      <c r="E83" s="43">
        <v>3</v>
      </c>
      <c r="F83" s="53">
        <v>82.7</v>
      </c>
      <c r="G83" s="43">
        <v>46.45</v>
      </c>
      <c r="H83" s="45">
        <f t="shared" si="1"/>
        <v>4864161.1099999994</v>
      </c>
      <c r="I83" s="45">
        <v>3874372.86</v>
      </c>
      <c r="J83" s="45">
        <v>989788.25</v>
      </c>
      <c r="K83" s="26">
        <v>0</v>
      </c>
      <c r="L83" s="52" t="s">
        <v>130</v>
      </c>
      <c r="M83" s="44" t="s">
        <v>131</v>
      </c>
      <c r="N83" s="44">
        <v>3</v>
      </c>
      <c r="O83" s="53">
        <v>82.6</v>
      </c>
      <c r="P83" s="43" t="s">
        <v>22</v>
      </c>
      <c r="Q83" s="43" t="s">
        <v>28</v>
      </c>
      <c r="R83" s="43" t="s">
        <v>22</v>
      </c>
      <c r="S83" s="43" t="s">
        <v>22</v>
      </c>
      <c r="T83" s="4"/>
    </row>
    <row r="84" spans="1:22" ht="31.5" customHeight="1" x14ac:dyDescent="0.2">
      <c r="A84" s="43">
        <v>76</v>
      </c>
      <c r="B84" s="44" t="s">
        <v>47</v>
      </c>
      <c r="C84" s="43" t="s">
        <v>136</v>
      </c>
      <c r="D84" s="43">
        <v>76</v>
      </c>
      <c r="E84" s="43">
        <v>3</v>
      </c>
      <c r="F84" s="53">
        <v>82.7</v>
      </c>
      <c r="G84" s="43">
        <v>46.45</v>
      </c>
      <c r="H84" s="45">
        <f t="shared" si="1"/>
        <v>4864161.1099999994</v>
      </c>
      <c r="I84" s="45">
        <v>3874372.86</v>
      </c>
      <c r="J84" s="45">
        <v>989788.25</v>
      </c>
      <c r="K84" s="26">
        <v>0</v>
      </c>
      <c r="L84" s="52" t="s">
        <v>61</v>
      </c>
      <c r="M84" s="44">
        <v>1</v>
      </c>
      <c r="N84" s="44">
        <v>3</v>
      </c>
      <c r="O84" s="53">
        <v>82.7</v>
      </c>
      <c r="P84" s="43" t="s">
        <v>22</v>
      </c>
      <c r="Q84" s="43" t="s">
        <v>28</v>
      </c>
      <c r="R84" s="43" t="s">
        <v>22</v>
      </c>
      <c r="S84" s="43" t="s">
        <v>22</v>
      </c>
      <c r="T84" s="4"/>
    </row>
    <row r="85" spans="1:22" ht="31.5" customHeight="1" x14ac:dyDescent="0.2">
      <c r="A85" s="43">
        <v>77</v>
      </c>
      <c r="B85" s="44" t="s">
        <v>47</v>
      </c>
      <c r="C85" s="43" t="s">
        <v>136</v>
      </c>
      <c r="D85" s="43">
        <v>77</v>
      </c>
      <c r="E85" s="43">
        <v>3</v>
      </c>
      <c r="F85" s="53">
        <v>87.27</v>
      </c>
      <c r="G85" s="43">
        <v>48.75</v>
      </c>
      <c r="H85" s="45">
        <f t="shared" si="1"/>
        <v>5132954.54</v>
      </c>
      <c r="I85" s="45">
        <v>4088470.61</v>
      </c>
      <c r="J85" s="45">
        <v>1044483.93</v>
      </c>
      <c r="K85" s="26">
        <v>0</v>
      </c>
      <c r="L85" s="52" t="s">
        <v>60</v>
      </c>
      <c r="M85" s="44">
        <v>7</v>
      </c>
      <c r="N85" s="44">
        <v>3</v>
      </c>
      <c r="O85" s="53">
        <v>83.5</v>
      </c>
      <c r="P85" s="43" t="s">
        <v>22</v>
      </c>
      <c r="Q85" s="43" t="s">
        <v>28</v>
      </c>
      <c r="R85" s="43" t="s">
        <v>22</v>
      </c>
      <c r="S85" s="43" t="s">
        <v>22</v>
      </c>
      <c r="T85" s="4"/>
    </row>
    <row r="86" spans="1:22" ht="31.5" customHeight="1" x14ac:dyDescent="0.2">
      <c r="A86" s="43">
        <v>78</v>
      </c>
      <c r="B86" s="44" t="s">
        <v>47</v>
      </c>
      <c r="C86" s="43" t="s">
        <v>136</v>
      </c>
      <c r="D86" s="43">
        <v>78</v>
      </c>
      <c r="E86" s="43">
        <v>4</v>
      </c>
      <c r="F86" s="53">
        <v>87.27</v>
      </c>
      <c r="G86" s="43">
        <v>48.75</v>
      </c>
      <c r="H86" s="45">
        <f t="shared" si="1"/>
        <v>5132954.54</v>
      </c>
      <c r="I86" s="45">
        <v>4088470.61</v>
      </c>
      <c r="J86" s="45">
        <v>1044483.93</v>
      </c>
      <c r="K86" s="26">
        <v>0</v>
      </c>
      <c r="L86" s="52" t="s">
        <v>82</v>
      </c>
      <c r="M86" s="44">
        <v>1</v>
      </c>
      <c r="N86" s="44">
        <v>4</v>
      </c>
      <c r="O86" s="53">
        <v>83.1</v>
      </c>
      <c r="P86" s="43" t="s">
        <v>22</v>
      </c>
      <c r="Q86" s="43" t="s">
        <v>28</v>
      </c>
      <c r="R86" s="43" t="s">
        <v>22</v>
      </c>
      <c r="S86" s="43" t="s">
        <v>22</v>
      </c>
      <c r="T86" s="4"/>
    </row>
    <row r="87" spans="1:22" ht="31.5" customHeight="1" x14ac:dyDescent="0.2">
      <c r="A87" s="43">
        <v>79</v>
      </c>
      <c r="B87" s="44" t="s">
        <v>47</v>
      </c>
      <c r="C87" s="43" t="s">
        <v>136</v>
      </c>
      <c r="D87" s="43">
        <v>79</v>
      </c>
      <c r="E87" s="43">
        <v>4</v>
      </c>
      <c r="F87" s="53">
        <v>87.27</v>
      </c>
      <c r="G87" s="43">
        <v>48.75</v>
      </c>
      <c r="H87" s="45">
        <f t="shared" si="1"/>
        <v>5132954.54</v>
      </c>
      <c r="I87" s="45">
        <v>4088470.61</v>
      </c>
      <c r="J87" s="45">
        <v>1044483.93</v>
      </c>
      <c r="K87" s="26">
        <v>0</v>
      </c>
      <c r="L87" s="52" t="s">
        <v>132</v>
      </c>
      <c r="M87" s="44">
        <v>3</v>
      </c>
      <c r="N87" s="44">
        <v>4</v>
      </c>
      <c r="O87" s="53">
        <v>83.3</v>
      </c>
      <c r="P87" s="43" t="s">
        <v>22</v>
      </c>
      <c r="Q87" s="43" t="s">
        <v>28</v>
      </c>
      <c r="R87" s="43" t="s">
        <v>22</v>
      </c>
      <c r="S87" s="43" t="s">
        <v>22</v>
      </c>
      <c r="T87" s="4"/>
    </row>
    <row r="88" spans="1:22" ht="31.5" customHeight="1" x14ac:dyDescent="0.2">
      <c r="A88" s="43">
        <v>80</v>
      </c>
      <c r="B88" s="44" t="s">
        <v>47</v>
      </c>
      <c r="C88" s="43" t="s">
        <v>136</v>
      </c>
      <c r="D88" s="43">
        <v>80</v>
      </c>
      <c r="E88" s="43">
        <v>4</v>
      </c>
      <c r="F88" s="53">
        <v>87.27</v>
      </c>
      <c r="G88" s="43">
        <v>48.75</v>
      </c>
      <c r="H88" s="45">
        <f t="shared" si="1"/>
        <v>5132954.54</v>
      </c>
      <c r="I88" s="45">
        <v>4088470.61</v>
      </c>
      <c r="J88" s="45">
        <v>1044483.93</v>
      </c>
      <c r="K88" s="26">
        <v>0</v>
      </c>
      <c r="L88" s="52" t="s">
        <v>69</v>
      </c>
      <c r="M88" s="44">
        <v>1</v>
      </c>
      <c r="N88" s="44">
        <v>4</v>
      </c>
      <c r="O88" s="53">
        <v>83.9</v>
      </c>
      <c r="P88" s="43" t="s">
        <v>22</v>
      </c>
      <c r="Q88" s="43" t="s">
        <v>28</v>
      </c>
      <c r="R88" s="43" t="s">
        <v>22</v>
      </c>
      <c r="S88" s="43" t="s">
        <v>22</v>
      </c>
      <c r="T88" s="4"/>
    </row>
    <row r="89" spans="1:22" ht="31.5" customHeight="1" x14ac:dyDescent="0.2">
      <c r="A89" s="43">
        <v>81</v>
      </c>
      <c r="B89" s="44" t="s">
        <v>47</v>
      </c>
      <c r="C89" s="43" t="s">
        <v>136</v>
      </c>
      <c r="D89" s="43">
        <v>81</v>
      </c>
      <c r="E89" s="43">
        <v>4</v>
      </c>
      <c r="F89" s="53">
        <v>89.73</v>
      </c>
      <c r="G89" s="43">
        <v>52.12</v>
      </c>
      <c r="H89" s="45">
        <f t="shared" si="1"/>
        <v>5277644.2200000007</v>
      </c>
      <c r="I89" s="45">
        <v>4203717.9800000004</v>
      </c>
      <c r="J89" s="45">
        <v>1073926.24</v>
      </c>
      <c r="K89" s="26">
        <v>0</v>
      </c>
      <c r="L89" s="52" t="s">
        <v>171</v>
      </c>
      <c r="M89" s="44">
        <v>5</v>
      </c>
      <c r="N89" s="44">
        <v>4</v>
      </c>
      <c r="O89" s="53">
        <v>84.2</v>
      </c>
      <c r="P89" s="43" t="s">
        <v>22</v>
      </c>
      <c r="Q89" s="43" t="s">
        <v>28</v>
      </c>
      <c r="R89" s="43" t="s">
        <v>22</v>
      </c>
      <c r="S89" s="43" t="s">
        <v>22</v>
      </c>
      <c r="T89" s="41"/>
      <c r="U89" s="42"/>
      <c r="V89" s="42"/>
    </row>
    <row r="90" spans="1:22" ht="31.5" customHeight="1" x14ac:dyDescent="0.2">
      <c r="A90" s="43">
        <v>82</v>
      </c>
      <c r="B90" s="44" t="s">
        <v>47</v>
      </c>
      <c r="C90" s="43" t="s">
        <v>136</v>
      </c>
      <c r="D90" s="43">
        <v>82</v>
      </c>
      <c r="E90" s="43">
        <v>4</v>
      </c>
      <c r="F90" s="53">
        <v>89.73</v>
      </c>
      <c r="G90" s="43">
        <v>52.12</v>
      </c>
      <c r="H90" s="45">
        <f t="shared" si="1"/>
        <v>5277644.2200000007</v>
      </c>
      <c r="I90" s="45">
        <v>4203717.9800000004</v>
      </c>
      <c r="J90" s="45">
        <v>1073926.24</v>
      </c>
      <c r="K90" s="26">
        <v>0</v>
      </c>
      <c r="L90" s="52" t="s">
        <v>70</v>
      </c>
      <c r="M90" s="44">
        <v>6</v>
      </c>
      <c r="N90" s="44">
        <v>4</v>
      </c>
      <c r="O90" s="53">
        <v>84.2</v>
      </c>
      <c r="P90" s="43" t="s">
        <v>22</v>
      </c>
      <c r="Q90" s="43" t="s">
        <v>28</v>
      </c>
      <c r="R90" s="43" t="s">
        <v>22</v>
      </c>
      <c r="S90" s="43" t="s">
        <v>22</v>
      </c>
      <c r="T90" s="4"/>
    </row>
    <row r="91" spans="1:22" ht="31.5" customHeight="1" x14ac:dyDescent="0.2">
      <c r="A91" s="43">
        <v>83</v>
      </c>
      <c r="B91" s="44" t="s">
        <v>47</v>
      </c>
      <c r="C91" s="43" t="s">
        <v>136</v>
      </c>
      <c r="D91" s="43">
        <v>83</v>
      </c>
      <c r="E91" s="43">
        <v>4</v>
      </c>
      <c r="F91" s="53">
        <v>89.73</v>
      </c>
      <c r="G91" s="43">
        <v>52.12</v>
      </c>
      <c r="H91" s="45">
        <f t="shared" si="1"/>
        <v>5277644.2200000007</v>
      </c>
      <c r="I91" s="45">
        <v>4203717.9800000004</v>
      </c>
      <c r="J91" s="45">
        <v>1073926.24</v>
      </c>
      <c r="K91" s="26">
        <v>0</v>
      </c>
      <c r="L91" s="52" t="s">
        <v>133</v>
      </c>
      <c r="M91" s="44">
        <v>8</v>
      </c>
      <c r="N91" s="44">
        <v>4</v>
      </c>
      <c r="O91" s="53">
        <v>85</v>
      </c>
      <c r="P91" s="43" t="s">
        <v>22</v>
      </c>
      <c r="Q91" s="43" t="s">
        <v>28</v>
      </c>
      <c r="R91" s="43" t="s">
        <v>22</v>
      </c>
      <c r="S91" s="43" t="s">
        <v>22</v>
      </c>
      <c r="T91" s="41"/>
      <c r="U91" s="42"/>
      <c r="V91" s="42"/>
    </row>
    <row r="92" spans="1:22" ht="31.5" customHeight="1" x14ac:dyDescent="0.2">
      <c r="A92" s="43">
        <v>84</v>
      </c>
      <c r="B92" s="44" t="s">
        <v>47</v>
      </c>
      <c r="C92" s="43" t="s">
        <v>136</v>
      </c>
      <c r="D92" s="43">
        <v>84</v>
      </c>
      <c r="E92" s="43">
        <v>4</v>
      </c>
      <c r="F92" s="53">
        <v>89.73</v>
      </c>
      <c r="G92" s="43">
        <v>52.12</v>
      </c>
      <c r="H92" s="45">
        <f t="shared" si="1"/>
        <v>5277644.2200000007</v>
      </c>
      <c r="I92" s="45">
        <v>4203717.9800000004</v>
      </c>
      <c r="J92" s="45">
        <v>1073926.24</v>
      </c>
      <c r="K92" s="26">
        <v>0</v>
      </c>
      <c r="L92" s="52" t="s">
        <v>78</v>
      </c>
      <c r="M92" s="44">
        <v>1</v>
      </c>
      <c r="N92" s="44">
        <v>4</v>
      </c>
      <c r="O92" s="53">
        <v>85.3</v>
      </c>
      <c r="P92" s="43" t="s">
        <v>22</v>
      </c>
      <c r="Q92" s="43" t="s">
        <v>28</v>
      </c>
      <c r="R92" s="43" t="s">
        <v>22</v>
      </c>
      <c r="S92" s="43" t="s">
        <v>22</v>
      </c>
      <c r="T92" s="4"/>
    </row>
    <row r="93" spans="1:22" ht="31.5" customHeight="1" x14ac:dyDescent="0.2">
      <c r="A93" s="43">
        <v>85</v>
      </c>
      <c r="B93" s="44" t="s">
        <v>47</v>
      </c>
      <c r="C93" s="43" t="s">
        <v>136</v>
      </c>
      <c r="D93" s="43">
        <v>85</v>
      </c>
      <c r="E93" s="43">
        <v>4</v>
      </c>
      <c r="F93" s="53">
        <v>91.7</v>
      </c>
      <c r="G93" s="43">
        <v>59.8</v>
      </c>
      <c r="H93" s="45">
        <f t="shared" si="1"/>
        <v>5393513.5899999999</v>
      </c>
      <c r="I93" s="45">
        <v>4296009.57</v>
      </c>
      <c r="J93" s="45">
        <v>1097504.02</v>
      </c>
      <c r="K93" s="26">
        <v>0</v>
      </c>
      <c r="L93" s="52" t="s">
        <v>91</v>
      </c>
      <c r="M93" s="44">
        <v>3</v>
      </c>
      <c r="N93" s="44">
        <v>4</v>
      </c>
      <c r="O93" s="53">
        <v>85.4</v>
      </c>
      <c r="P93" s="43" t="s">
        <v>22</v>
      </c>
      <c r="Q93" s="43" t="s">
        <v>28</v>
      </c>
      <c r="R93" s="43" t="s">
        <v>22</v>
      </c>
      <c r="S93" s="43" t="s">
        <v>22</v>
      </c>
      <c r="T93" s="41"/>
      <c r="U93" s="42"/>
      <c r="V93" s="42"/>
    </row>
    <row r="94" spans="1:22" ht="31.5" customHeight="1" x14ac:dyDescent="0.2">
      <c r="A94" s="43">
        <v>86</v>
      </c>
      <c r="B94" s="44" t="s">
        <v>47</v>
      </c>
      <c r="C94" s="43" t="s">
        <v>136</v>
      </c>
      <c r="D94" s="43">
        <v>86</v>
      </c>
      <c r="E94" s="43">
        <v>4</v>
      </c>
      <c r="F94" s="53">
        <v>91.7</v>
      </c>
      <c r="G94" s="43">
        <v>59.8</v>
      </c>
      <c r="H94" s="45">
        <f t="shared" si="1"/>
        <v>5393513.5899999999</v>
      </c>
      <c r="I94" s="45">
        <v>4296009.57</v>
      </c>
      <c r="J94" s="45">
        <v>1097504.02</v>
      </c>
      <c r="K94" s="26">
        <v>0</v>
      </c>
      <c r="L94" s="52" t="s">
        <v>134</v>
      </c>
      <c r="M94" s="44">
        <v>3</v>
      </c>
      <c r="N94" s="44">
        <v>4</v>
      </c>
      <c r="O94" s="53">
        <v>89.5</v>
      </c>
      <c r="P94" s="43" t="s">
        <v>22</v>
      </c>
      <c r="Q94" s="43" t="s">
        <v>28</v>
      </c>
      <c r="R94" s="43" t="s">
        <v>22</v>
      </c>
      <c r="S94" s="43" t="s">
        <v>22</v>
      </c>
      <c r="T94" s="4"/>
    </row>
    <row r="95" spans="1:22" ht="31.5" customHeight="1" x14ac:dyDescent="0.2">
      <c r="A95" s="43">
        <v>87</v>
      </c>
      <c r="B95" s="44" t="s">
        <v>47</v>
      </c>
      <c r="C95" s="43" t="s">
        <v>136</v>
      </c>
      <c r="D95" s="43">
        <v>87</v>
      </c>
      <c r="E95" s="43">
        <v>4</v>
      </c>
      <c r="F95" s="53">
        <v>91.7</v>
      </c>
      <c r="G95" s="43">
        <v>59.8</v>
      </c>
      <c r="H95" s="45">
        <f t="shared" si="1"/>
        <v>5393513.5899999999</v>
      </c>
      <c r="I95" s="45">
        <v>4296009.57</v>
      </c>
      <c r="J95" s="45">
        <v>1097504.02</v>
      </c>
      <c r="K95" s="26">
        <v>0</v>
      </c>
      <c r="L95" s="52" t="s">
        <v>134</v>
      </c>
      <c r="M95" s="44">
        <v>4</v>
      </c>
      <c r="N95" s="44">
        <v>4</v>
      </c>
      <c r="O95" s="53">
        <v>90</v>
      </c>
      <c r="P95" s="43" t="s">
        <v>22</v>
      </c>
      <c r="Q95" s="43" t="s">
        <v>28</v>
      </c>
      <c r="R95" s="43" t="s">
        <v>22</v>
      </c>
      <c r="S95" s="43" t="s">
        <v>22</v>
      </c>
      <c r="T95" s="4"/>
    </row>
    <row r="96" spans="1:22" ht="31.5" customHeight="1" x14ac:dyDescent="0.2">
      <c r="A96" s="43">
        <v>88</v>
      </c>
      <c r="B96" s="44" t="s">
        <v>47</v>
      </c>
      <c r="C96" s="43" t="s">
        <v>136</v>
      </c>
      <c r="D96" s="43">
        <v>88</v>
      </c>
      <c r="E96" s="43">
        <v>4</v>
      </c>
      <c r="F96" s="53">
        <v>91.7</v>
      </c>
      <c r="G96" s="43">
        <v>59.8</v>
      </c>
      <c r="H96" s="45">
        <f t="shared" si="1"/>
        <v>5393513.5899999999</v>
      </c>
      <c r="I96" s="45">
        <v>4296009.57</v>
      </c>
      <c r="J96" s="45">
        <v>1097504.02</v>
      </c>
      <c r="K96" s="26">
        <v>0</v>
      </c>
      <c r="L96" s="52" t="s">
        <v>40</v>
      </c>
      <c r="M96" s="44">
        <v>4</v>
      </c>
      <c r="N96" s="44">
        <v>4</v>
      </c>
      <c r="O96" s="53">
        <v>91.4</v>
      </c>
      <c r="P96" s="43" t="s">
        <v>22</v>
      </c>
      <c r="Q96" s="43" t="s">
        <v>28</v>
      </c>
      <c r="R96" s="43" t="s">
        <v>22</v>
      </c>
      <c r="S96" s="43" t="s">
        <v>22</v>
      </c>
      <c r="T96" s="4"/>
    </row>
    <row r="97" spans="1:20" ht="31.5" customHeight="1" x14ac:dyDescent="0.2">
      <c r="A97" s="43">
        <v>89</v>
      </c>
      <c r="B97" s="44" t="s">
        <v>47</v>
      </c>
      <c r="C97" s="43" t="s">
        <v>136</v>
      </c>
      <c r="D97" s="43">
        <v>89</v>
      </c>
      <c r="E97" s="43">
        <v>4</v>
      </c>
      <c r="F97" s="53">
        <v>94.02</v>
      </c>
      <c r="G97" s="43">
        <v>58.71</v>
      </c>
      <c r="H97" s="45">
        <f t="shared" si="1"/>
        <v>5529968.9000000004</v>
      </c>
      <c r="I97" s="45">
        <v>4404698.1500000004</v>
      </c>
      <c r="J97" s="45">
        <v>1125270.75</v>
      </c>
      <c r="K97" s="26">
        <v>0</v>
      </c>
      <c r="L97" s="52" t="s">
        <v>134</v>
      </c>
      <c r="M97" s="44">
        <v>2</v>
      </c>
      <c r="N97" s="44">
        <v>4</v>
      </c>
      <c r="O97" s="53">
        <v>91.4</v>
      </c>
      <c r="P97" s="43" t="s">
        <v>22</v>
      </c>
      <c r="Q97" s="43" t="s">
        <v>28</v>
      </c>
      <c r="R97" s="43" t="s">
        <v>22</v>
      </c>
      <c r="S97" s="43" t="s">
        <v>22</v>
      </c>
      <c r="T97" s="4"/>
    </row>
    <row r="98" spans="1:20" ht="31.5" customHeight="1" x14ac:dyDescent="0.2">
      <c r="A98" s="43">
        <v>90</v>
      </c>
      <c r="B98" s="44" t="s">
        <v>47</v>
      </c>
      <c r="C98" s="43" t="s">
        <v>136</v>
      </c>
      <c r="D98" s="43">
        <v>90</v>
      </c>
      <c r="E98" s="43">
        <v>4</v>
      </c>
      <c r="F98" s="53">
        <v>94.02</v>
      </c>
      <c r="G98" s="43">
        <v>58.71</v>
      </c>
      <c r="H98" s="45">
        <f t="shared" si="1"/>
        <v>5529968.9000000004</v>
      </c>
      <c r="I98" s="45">
        <v>4404698.1500000004</v>
      </c>
      <c r="J98" s="45">
        <v>1125270.75</v>
      </c>
      <c r="K98" s="26">
        <v>0</v>
      </c>
      <c r="L98" s="52" t="s">
        <v>134</v>
      </c>
      <c r="M98" s="44">
        <v>6</v>
      </c>
      <c r="N98" s="44">
        <v>4</v>
      </c>
      <c r="O98" s="53">
        <v>91.7</v>
      </c>
      <c r="P98" s="43" t="s">
        <v>22</v>
      </c>
      <c r="Q98" s="43" t="s">
        <v>28</v>
      </c>
      <c r="R98" s="43" t="s">
        <v>22</v>
      </c>
      <c r="S98" s="43" t="s">
        <v>22</v>
      </c>
      <c r="T98" s="4"/>
    </row>
    <row r="99" spans="1:20" ht="31.5" customHeight="1" x14ac:dyDescent="0.2">
      <c r="A99" s="43">
        <v>91</v>
      </c>
      <c r="B99" s="44" t="s">
        <v>47</v>
      </c>
      <c r="C99" s="43" t="s">
        <v>136</v>
      </c>
      <c r="D99" s="43">
        <v>91</v>
      </c>
      <c r="E99" s="43">
        <v>4</v>
      </c>
      <c r="F99" s="53">
        <v>94.02</v>
      </c>
      <c r="G99" s="43">
        <v>58.71</v>
      </c>
      <c r="H99" s="45">
        <f t="shared" si="1"/>
        <v>5529968.9000000004</v>
      </c>
      <c r="I99" s="45">
        <v>4404698.1500000004</v>
      </c>
      <c r="J99" s="45">
        <v>1125270.75</v>
      </c>
      <c r="K99" s="26">
        <v>0</v>
      </c>
      <c r="L99" s="52" t="s">
        <v>61</v>
      </c>
      <c r="M99" s="44">
        <v>4</v>
      </c>
      <c r="N99" s="44">
        <v>4</v>
      </c>
      <c r="O99" s="53">
        <v>93.5</v>
      </c>
      <c r="P99" s="43" t="s">
        <v>22</v>
      </c>
      <c r="Q99" s="43" t="s">
        <v>28</v>
      </c>
      <c r="R99" s="43" t="s">
        <v>22</v>
      </c>
      <c r="S99" s="43" t="s">
        <v>22</v>
      </c>
      <c r="T99" s="4"/>
    </row>
    <row r="100" spans="1:20" ht="31.5" customHeight="1" x14ac:dyDescent="0.2">
      <c r="A100" s="43">
        <v>92</v>
      </c>
      <c r="B100" s="44" t="s">
        <v>47</v>
      </c>
      <c r="C100" s="43" t="s">
        <v>136</v>
      </c>
      <c r="D100" s="43">
        <v>92</v>
      </c>
      <c r="E100" s="43">
        <v>4</v>
      </c>
      <c r="F100" s="53">
        <v>94.02</v>
      </c>
      <c r="G100" s="43">
        <v>58.71</v>
      </c>
      <c r="H100" s="45">
        <f t="shared" si="1"/>
        <v>5529968.9000000004</v>
      </c>
      <c r="I100" s="45">
        <v>4404698.1500000004</v>
      </c>
      <c r="J100" s="45">
        <v>1125270.75</v>
      </c>
      <c r="K100" s="26">
        <v>0</v>
      </c>
      <c r="L100" s="52" t="s">
        <v>69</v>
      </c>
      <c r="M100" s="44">
        <v>3</v>
      </c>
      <c r="N100" s="44">
        <v>4</v>
      </c>
      <c r="O100" s="53">
        <v>94</v>
      </c>
      <c r="P100" s="43" t="s">
        <v>22</v>
      </c>
      <c r="Q100" s="43" t="s">
        <v>28</v>
      </c>
      <c r="R100" s="43" t="s">
        <v>22</v>
      </c>
      <c r="S100" s="43" t="s">
        <v>22</v>
      </c>
      <c r="T100" s="4"/>
    </row>
    <row r="101" spans="1:20" ht="31.5" customHeight="1" x14ac:dyDescent="0.2">
      <c r="A101" s="43">
        <v>93</v>
      </c>
      <c r="B101" s="44" t="s">
        <v>47</v>
      </c>
      <c r="C101" s="43" t="s">
        <v>136</v>
      </c>
      <c r="D101" s="43">
        <v>93</v>
      </c>
      <c r="E101" s="43">
        <v>3</v>
      </c>
      <c r="F101" s="53">
        <v>104.9</v>
      </c>
      <c r="G101" s="43">
        <v>67.349999999999994</v>
      </c>
      <c r="H101" s="45">
        <f t="shared" si="1"/>
        <v>6169897.2300000004</v>
      </c>
      <c r="I101" s="45">
        <v>4914410.08</v>
      </c>
      <c r="J101" s="45">
        <v>1255487.1499999999</v>
      </c>
      <c r="K101" s="26">
        <v>0</v>
      </c>
      <c r="L101" s="52" t="s">
        <v>67</v>
      </c>
      <c r="M101" s="44" t="s">
        <v>33</v>
      </c>
      <c r="N101" s="44">
        <v>2</v>
      </c>
      <c r="O101" s="53">
        <v>87.8</v>
      </c>
      <c r="P101" s="43" t="s">
        <v>22</v>
      </c>
      <c r="Q101" s="43" t="s">
        <v>28</v>
      </c>
      <c r="R101" s="43" t="s">
        <v>22</v>
      </c>
      <c r="S101" s="43" t="s">
        <v>22</v>
      </c>
      <c r="T101" s="4"/>
    </row>
    <row r="102" spans="1:20" ht="31.5" customHeight="1" x14ac:dyDescent="0.2">
      <c r="A102" s="43">
        <v>94</v>
      </c>
      <c r="B102" s="44" t="s">
        <v>47</v>
      </c>
      <c r="C102" s="43" t="s">
        <v>136</v>
      </c>
      <c r="D102" s="43">
        <v>94</v>
      </c>
      <c r="E102" s="43">
        <v>3</v>
      </c>
      <c r="F102" s="53">
        <v>104.9</v>
      </c>
      <c r="G102" s="43">
        <v>67.349999999999994</v>
      </c>
      <c r="H102" s="45">
        <f t="shared" si="1"/>
        <v>6169897.2300000004</v>
      </c>
      <c r="I102" s="45">
        <v>4914410.08</v>
      </c>
      <c r="J102" s="45">
        <v>1255487.1499999999</v>
      </c>
      <c r="K102" s="26">
        <v>0</v>
      </c>
      <c r="L102" s="52" t="s">
        <v>61</v>
      </c>
      <c r="M102" s="44">
        <v>2</v>
      </c>
      <c r="N102" s="44">
        <v>3</v>
      </c>
      <c r="O102" s="53">
        <v>92.2</v>
      </c>
      <c r="P102" s="43" t="s">
        <v>22</v>
      </c>
      <c r="Q102" s="43" t="s">
        <v>28</v>
      </c>
      <c r="R102" s="43" t="s">
        <v>22</v>
      </c>
      <c r="S102" s="43" t="s">
        <v>22</v>
      </c>
      <c r="T102" s="4"/>
    </row>
    <row r="103" spans="1:20" ht="31.5" customHeight="1" x14ac:dyDescent="0.2">
      <c r="A103" s="43">
        <v>95</v>
      </c>
      <c r="B103" s="44" t="s">
        <v>47</v>
      </c>
      <c r="C103" s="43" t="s">
        <v>136</v>
      </c>
      <c r="D103" s="43">
        <v>95</v>
      </c>
      <c r="E103" s="43">
        <v>3</v>
      </c>
      <c r="F103" s="53">
        <v>104.9</v>
      </c>
      <c r="G103" s="43">
        <v>67.349999999999994</v>
      </c>
      <c r="H103" s="45">
        <f t="shared" si="1"/>
        <v>6169897.2300000004</v>
      </c>
      <c r="I103" s="45">
        <v>4914410.08</v>
      </c>
      <c r="J103" s="45">
        <v>1255487.1499999999</v>
      </c>
      <c r="K103" s="26">
        <v>0</v>
      </c>
      <c r="L103" s="52" t="s">
        <v>135</v>
      </c>
      <c r="M103" s="44">
        <v>1</v>
      </c>
      <c r="N103" s="44">
        <v>3</v>
      </c>
      <c r="O103" s="53">
        <v>103.1</v>
      </c>
      <c r="P103" s="43" t="s">
        <v>22</v>
      </c>
      <c r="Q103" s="43" t="s">
        <v>28</v>
      </c>
      <c r="R103" s="43" t="s">
        <v>22</v>
      </c>
      <c r="S103" s="43" t="s">
        <v>22</v>
      </c>
      <c r="T103" s="4"/>
    </row>
    <row r="104" spans="1:20" ht="31.5" customHeight="1" x14ac:dyDescent="0.2">
      <c r="A104" s="43">
        <v>96</v>
      </c>
      <c r="B104" s="44" t="s">
        <v>47</v>
      </c>
      <c r="C104" s="43" t="s">
        <v>136</v>
      </c>
      <c r="D104" s="43">
        <v>96</v>
      </c>
      <c r="E104" s="43">
        <v>3</v>
      </c>
      <c r="F104" s="53">
        <v>104.9</v>
      </c>
      <c r="G104" s="43">
        <v>67.349999999999994</v>
      </c>
      <c r="H104" s="45">
        <f t="shared" si="1"/>
        <v>6169897.2200000007</v>
      </c>
      <c r="I104" s="45">
        <v>4914410.07</v>
      </c>
      <c r="J104" s="45">
        <v>1255487.1499999999</v>
      </c>
      <c r="K104" s="26">
        <v>0</v>
      </c>
      <c r="L104" s="52" t="s">
        <v>135</v>
      </c>
      <c r="M104" s="44">
        <v>4</v>
      </c>
      <c r="N104" s="44">
        <v>3</v>
      </c>
      <c r="O104" s="53">
        <v>104.8</v>
      </c>
      <c r="P104" s="43" t="s">
        <v>22</v>
      </c>
      <c r="Q104" s="43" t="s">
        <v>28</v>
      </c>
      <c r="R104" s="43" t="s">
        <v>22</v>
      </c>
      <c r="S104" s="43" t="s">
        <v>22</v>
      </c>
      <c r="T104" s="4"/>
    </row>
    <row r="105" spans="1:20" ht="14.25" x14ac:dyDescent="0.2">
      <c r="A105" s="72" t="s">
        <v>15</v>
      </c>
      <c r="B105" s="72"/>
      <c r="C105" s="72"/>
      <c r="D105" s="72"/>
      <c r="E105" s="72"/>
      <c r="F105" s="23">
        <f>SUM(F9:F104)</f>
        <v>6169.4000000000005</v>
      </c>
      <c r="G105" s="23"/>
      <c r="H105" s="23">
        <f>SUM(H9:H104)</f>
        <v>362865242.79000014</v>
      </c>
      <c r="I105" s="23">
        <f>SUM(I9:I104)</f>
        <v>289027278.63</v>
      </c>
      <c r="J105" s="23">
        <f>SUM(J9:J104)</f>
        <v>73837964.160000056</v>
      </c>
      <c r="K105" s="23">
        <f>SUM(K9:K104)</f>
        <v>0</v>
      </c>
      <c r="L105" s="23"/>
      <c r="M105" s="23"/>
      <c r="N105" s="23"/>
      <c r="O105" s="23">
        <f>SUM(O9:O104)</f>
        <v>5892.1299999999992</v>
      </c>
      <c r="P105" s="24"/>
      <c r="Q105" s="24"/>
      <c r="R105" s="24"/>
      <c r="T105" s="4"/>
    </row>
    <row r="111" spans="1:20" ht="15.75" x14ac:dyDescent="0.25">
      <c r="A111" s="2" t="s">
        <v>46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10"/>
      <c r="N111" s="10"/>
      <c r="O111" s="10"/>
      <c r="P111" s="66" t="e">
        <f>#REF!</f>
        <v>#REF!</v>
      </c>
      <c r="Q111" s="66"/>
      <c r="R111" s="66"/>
    </row>
    <row r="112" spans="1:20" ht="15.7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9" t="s">
        <v>7</v>
      </c>
      <c r="M112" s="16"/>
      <c r="N112" s="16"/>
      <c r="O112" s="16"/>
      <c r="P112" s="67" t="s">
        <v>8</v>
      </c>
      <c r="Q112" s="67"/>
      <c r="R112" s="67"/>
    </row>
    <row r="113" spans="1:18" ht="15.75" x14ac:dyDescent="0.25">
      <c r="A113" s="1" t="e">
        <f>#REF!</f>
        <v>#REF!</v>
      </c>
      <c r="B113" s="13"/>
      <c r="C113" s="13"/>
      <c r="D113" s="12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5.75" x14ac:dyDescent="0.25">
      <c r="A115" s="15" t="s">
        <v>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22" spans="1:18" ht="15" x14ac:dyDescent="0.25">
      <c r="A122" s="2" t="e">
        <f>#REF!</f>
        <v>#REF!</v>
      </c>
      <c r="B122" s="7"/>
    </row>
    <row r="123" spans="1:18" ht="15" x14ac:dyDescent="0.25">
      <c r="A123" s="2" t="e">
        <f>#REF!</f>
        <v>#REF!</v>
      </c>
      <c r="B123" s="7"/>
    </row>
    <row r="131" spans="6:10" ht="13.5" thickBot="1" x14ac:dyDescent="0.25"/>
    <row r="132" spans="6:10" ht="37.5" customHeight="1" thickBot="1" x14ac:dyDescent="0.25">
      <c r="F132" s="33">
        <v>10574.92</v>
      </c>
      <c r="G132" s="34"/>
      <c r="H132" s="34">
        <v>467092179</v>
      </c>
      <c r="I132" s="34">
        <v>457750335.42000002</v>
      </c>
      <c r="J132" s="35">
        <v>9341843.5800000001</v>
      </c>
    </row>
  </sheetData>
  <mergeCells count="14">
    <mergeCell ref="S7:S8"/>
    <mergeCell ref="A105:E105"/>
    <mergeCell ref="A1:S1"/>
    <mergeCell ref="A4:B4"/>
    <mergeCell ref="C4:N4"/>
    <mergeCell ref="A5:B5"/>
    <mergeCell ref="C5:L5"/>
    <mergeCell ref="A6:G6"/>
    <mergeCell ref="P111:R111"/>
    <mergeCell ref="P112:R112"/>
    <mergeCell ref="A7:G7"/>
    <mergeCell ref="H7:H8"/>
    <mergeCell ref="I7:K7"/>
    <mergeCell ref="L7:R7"/>
  </mergeCells>
  <pageMargins left="0.25" right="0.25" top="0.75" bottom="0.75" header="0.3" footer="0.3"/>
  <pageSetup paperSize="9" scale="45" fitToHeight="0" orientation="landscape" r:id="rId1"/>
  <rowBreaks count="1" manualBreakCount="1">
    <brk id="10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4"/>
  <sheetViews>
    <sheetView tabSelected="1" view="pageBreakPreview" topLeftCell="A4" zoomScale="80" zoomScaleNormal="60" zoomScaleSheetLayoutView="80" workbookViewId="0">
      <selection activeCell="M38" sqref="M38"/>
    </sheetView>
  </sheetViews>
  <sheetFormatPr defaultRowHeight="15" x14ac:dyDescent="0.2"/>
  <cols>
    <col min="1" max="1" width="5.42578125" customWidth="1"/>
    <col min="2" max="2" width="23.140625" customWidth="1"/>
    <col min="3" max="3" width="40.42578125" customWidth="1"/>
    <col min="4" max="4" width="12.42578125" customWidth="1"/>
    <col min="5" max="5" width="37.28515625" customWidth="1"/>
    <col min="6" max="6" width="12.7109375" customWidth="1"/>
  </cols>
  <sheetData>
    <row r="1" spans="1:6" ht="53.25" customHeight="1" x14ac:dyDescent="0.25">
      <c r="A1" s="73" t="s">
        <v>186</v>
      </c>
      <c r="B1" s="73"/>
      <c r="C1" s="73"/>
      <c r="D1" s="73"/>
      <c r="E1" s="73"/>
      <c r="F1" s="73"/>
    </row>
    <row r="2" spans="1:6" ht="12.75" x14ac:dyDescent="0.2">
      <c r="A2" s="5"/>
      <c r="B2" s="5"/>
      <c r="C2" s="5"/>
      <c r="D2" s="5"/>
      <c r="E2" s="5"/>
      <c r="F2" s="5"/>
    </row>
    <row r="3" spans="1:6" ht="12.75" x14ac:dyDescent="0.2">
      <c r="A3" s="55" t="s">
        <v>20</v>
      </c>
      <c r="B3" s="5"/>
      <c r="C3" s="56" t="s">
        <v>154</v>
      </c>
      <c r="D3" s="57"/>
      <c r="E3" s="57"/>
      <c r="F3" s="57"/>
    </row>
    <row r="4" spans="1:6" ht="12.75" x14ac:dyDescent="0.2">
      <c r="A4" s="74" t="s">
        <v>18</v>
      </c>
      <c r="B4" s="74"/>
      <c r="C4" s="77" t="s">
        <v>155</v>
      </c>
      <c r="D4" s="77"/>
      <c r="E4" s="77"/>
      <c r="F4" s="77"/>
    </row>
    <row r="5" spans="1:6" ht="12.75" x14ac:dyDescent="0.2">
      <c r="A5" s="74" t="s">
        <v>19</v>
      </c>
      <c r="B5" s="74"/>
      <c r="C5" s="77" t="s">
        <v>139</v>
      </c>
      <c r="D5" s="77"/>
      <c r="E5" s="77"/>
      <c r="F5" s="57"/>
    </row>
    <row r="6" spans="1:6" ht="12.75" x14ac:dyDescent="0.2">
      <c r="A6" s="76"/>
      <c r="B6" s="76"/>
      <c r="C6" s="76"/>
      <c r="D6" s="76"/>
      <c r="E6" s="5"/>
      <c r="F6" s="5"/>
    </row>
    <row r="7" spans="1:6" ht="15" customHeight="1" x14ac:dyDescent="0.2">
      <c r="A7" s="79" t="s">
        <v>16</v>
      </c>
      <c r="B7" s="79"/>
      <c r="C7" s="79"/>
      <c r="D7" s="79"/>
      <c r="E7" s="79" t="s">
        <v>21</v>
      </c>
      <c r="F7" s="79"/>
    </row>
    <row r="8" spans="1:6" ht="45" customHeight="1" x14ac:dyDescent="0.2">
      <c r="A8" s="47" t="s">
        <v>1</v>
      </c>
      <c r="B8" s="47" t="s">
        <v>11</v>
      </c>
      <c r="C8" s="47" t="s">
        <v>12</v>
      </c>
      <c r="D8" s="47" t="s">
        <v>13</v>
      </c>
      <c r="E8" s="47" t="s">
        <v>12</v>
      </c>
      <c r="F8" s="47" t="s">
        <v>13</v>
      </c>
    </row>
    <row r="9" spans="1:6" s="61" customFormat="1" ht="36" customHeight="1" x14ac:dyDescent="0.2">
      <c r="A9" s="47">
        <v>1</v>
      </c>
      <c r="B9" s="48" t="s">
        <v>141</v>
      </c>
      <c r="C9" s="65" t="s">
        <v>142</v>
      </c>
      <c r="D9" s="47">
        <v>1</v>
      </c>
      <c r="E9" s="80" t="s">
        <v>144</v>
      </c>
      <c r="F9" s="48" t="s">
        <v>33</v>
      </c>
    </row>
    <row r="10" spans="1:6" s="61" customFormat="1" ht="36" customHeight="1" x14ac:dyDescent="0.2">
      <c r="A10" s="47">
        <v>2</v>
      </c>
      <c r="B10" s="48" t="s">
        <v>141</v>
      </c>
      <c r="C10" s="65" t="s">
        <v>142</v>
      </c>
      <c r="D10" s="47">
        <v>2</v>
      </c>
      <c r="E10" s="81" t="s">
        <v>143</v>
      </c>
      <c r="F10" s="65" t="s">
        <v>34</v>
      </c>
    </row>
    <row r="11" spans="1:6" s="61" customFormat="1" ht="36" customHeight="1" x14ac:dyDescent="0.2">
      <c r="A11" s="47">
        <v>3</v>
      </c>
      <c r="B11" s="48" t="s">
        <v>141</v>
      </c>
      <c r="C11" s="65" t="s">
        <v>142</v>
      </c>
      <c r="D11" s="47">
        <v>3</v>
      </c>
      <c r="E11" s="81" t="s">
        <v>153</v>
      </c>
      <c r="F11" s="65" t="s">
        <v>35</v>
      </c>
    </row>
    <row r="12" spans="1:6" s="62" customFormat="1" ht="36" customHeight="1" x14ac:dyDescent="0.2">
      <c r="A12" s="47">
        <v>4</v>
      </c>
      <c r="B12" s="48" t="s">
        <v>141</v>
      </c>
      <c r="C12" s="48" t="s">
        <v>142</v>
      </c>
      <c r="D12" s="47">
        <v>4</v>
      </c>
      <c r="E12" s="80" t="s">
        <v>153</v>
      </c>
      <c r="F12" s="48" t="s">
        <v>38</v>
      </c>
    </row>
    <row r="13" spans="1:6" s="60" customFormat="1" ht="36" customHeight="1" x14ac:dyDescent="0.2">
      <c r="A13" s="47">
        <v>5</v>
      </c>
      <c r="B13" s="48" t="s">
        <v>141</v>
      </c>
      <c r="C13" s="48" t="s">
        <v>142</v>
      </c>
      <c r="D13" s="47">
        <v>5</v>
      </c>
      <c r="E13" s="81" t="s">
        <v>144</v>
      </c>
      <c r="F13" s="65" t="s">
        <v>38</v>
      </c>
    </row>
    <row r="14" spans="1:6" ht="35.25" customHeight="1" x14ac:dyDescent="0.2">
      <c r="A14" s="47">
        <v>6</v>
      </c>
      <c r="B14" s="48" t="s">
        <v>141</v>
      </c>
      <c r="C14" s="65" t="s">
        <v>142</v>
      </c>
      <c r="D14" s="47">
        <v>6</v>
      </c>
      <c r="E14" s="80" t="s">
        <v>144</v>
      </c>
      <c r="F14" s="48" t="s">
        <v>34</v>
      </c>
    </row>
    <row r="15" spans="1:6" ht="36" customHeight="1" x14ac:dyDescent="0.2">
      <c r="A15" s="47">
        <v>7</v>
      </c>
      <c r="B15" s="48" t="s">
        <v>141</v>
      </c>
      <c r="C15" s="65" t="s">
        <v>142</v>
      </c>
      <c r="D15" s="47">
        <v>7</v>
      </c>
      <c r="E15" s="80" t="s">
        <v>153</v>
      </c>
      <c r="F15" s="48" t="s">
        <v>30</v>
      </c>
    </row>
    <row r="16" spans="1:6" ht="36" customHeight="1" x14ac:dyDescent="0.2">
      <c r="A16" s="47">
        <v>8</v>
      </c>
      <c r="B16" s="48" t="s">
        <v>141</v>
      </c>
      <c r="C16" s="65" t="s">
        <v>142</v>
      </c>
      <c r="D16" s="47">
        <v>8</v>
      </c>
      <c r="E16" s="81" t="s">
        <v>153</v>
      </c>
      <c r="F16" s="65" t="s">
        <v>33</v>
      </c>
    </row>
    <row r="17" spans="1:6" ht="48" customHeight="1" x14ac:dyDescent="0.2">
      <c r="A17" s="47">
        <v>9</v>
      </c>
      <c r="B17" s="48" t="s">
        <v>141</v>
      </c>
      <c r="C17" s="65" t="s">
        <v>142</v>
      </c>
      <c r="D17" s="47">
        <v>9</v>
      </c>
      <c r="E17" s="81" t="s">
        <v>144</v>
      </c>
      <c r="F17" s="65" t="s">
        <v>36</v>
      </c>
    </row>
    <row r="18" spans="1:6" ht="36" customHeight="1" x14ac:dyDescent="0.2">
      <c r="A18" s="47">
        <v>10</v>
      </c>
      <c r="B18" s="48" t="s">
        <v>141</v>
      </c>
      <c r="C18" s="65" t="s">
        <v>142</v>
      </c>
      <c r="D18" s="47">
        <v>10</v>
      </c>
      <c r="E18" s="82" t="s">
        <v>145</v>
      </c>
      <c r="F18" s="83" t="s">
        <v>34</v>
      </c>
    </row>
    <row r="19" spans="1:6" ht="36" customHeight="1" x14ac:dyDescent="0.2">
      <c r="A19" s="47">
        <v>11</v>
      </c>
      <c r="B19" s="48" t="s">
        <v>141</v>
      </c>
      <c r="C19" s="65" t="s">
        <v>142</v>
      </c>
      <c r="D19" s="47">
        <v>11</v>
      </c>
      <c r="E19" s="80" t="s">
        <v>188</v>
      </c>
      <c r="F19" s="48">
        <v>4</v>
      </c>
    </row>
    <row r="20" spans="1:6" ht="36" customHeight="1" x14ac:dyDescent="0.2">
      <c r="A20" s="47">
        <v>12</v>
      </c>
      <c r="B20" s="48" t="s">
        <v>141</v>
      </c>
      <c r="C20" s="65" t="s">
        <v>142</v>
      </c>
      <c r="D20" s="47">
        <v>12</v>
      </c>
      <c r="E20" s="81" t="s">
        <v>151</v>
      </c>
      <c r="F20" s="65" t="s">
        <v>33</v>
      </c>
    </row>
    <row r="21" spans="1:6" s="63" customFormat="1" ht="36" customHeight="1" x14ac:dyDescent="0.2">
      <c r="A21" s="47">
        <v>13</v>
      </c>
      <c r="B21" s="48" t="s">
        <v>141</v>
      </c>
      <c r="C21" s="48" t="s">
        <v>142</v>
      </c>
      <c r="D21" s="47">
        <v>13</v>
      </c>
      <c r="E21" s="80" t="s">
        <v>189</v>
      </c>
      <c r="F21" s="48" t="s">
        <v>32</v>
      </c>
    </row>
    <row r="22" spans="1:6" ht="36" customHeight="1" x14ac:dyDescent="0.2">
      <c r="A22" s="47">
        <v>14</v>
      </c>
      <c r="B22" s="48" t="s">
        <v>141</v>
      </c>
      <c r="C22" s="65" t="s">
        <v>142</v>
      </c>
      <c r="D22" s="47">
        <v>14</v>
      </c>
      <c r="E22" s="81" t="s">
        <v>146</v>
      </c>
      <c r="F22" s="65" t="s">
        <v>34</v>
      </c>
    </row>
    <row r="23" spans="1:6" ht="36" customHeight="1" x14ac:dyDescent="0.2">
      <c r="A23" s="47">
        <v>15</v>
      </c>
      <c r="B23" s="48" t="s">
        <v>141</v>
      </c>
      <c r="C23" s="65" t="s">
        <v>142</v>
      </c>
      <c r="D23" s="47">
        <v>15</v>
      </c>
      <c r="E23" s="81" t="s">
        <v>152</v>
      </c>
      <c r="F23" s="65" t="s">
        <v>32</v>
      </c>
    </row>
    <row r="24" spans="1:6" ht="36" customHeight="1" x14ac:dyDescent="0.2">
      <c r="A24" s="47">
        <v>16</v>
      </c>
      <c r="B24" s="48" t="s">
        <v>141</v>
      </c>
      <c r="C24" s="65" t="s">
        <v>142</v>
      </c>
      <c r="D24" s="47">
        <v>16</v>
      </c>
      <c r="E24" s="80" t="s">
        <v>145</v>
      </c>
      <c r="F24" s="48" t="s">
        <v>33</v>
      </c>
    </row>
    <row r="25" spans="1:6" ht="36" customHeight="1" x14ac:dyDescent="0.2">
      <c r="A25" s="47">
        <v>17</v>
      </c>
      <c r="B25" s="48" t="s">
        <v>141</v>
      </c>
      <c r="C25" s="65" t="s">
        <v>142</v>
      </c>
      <c r="D25" s="47">
        <v>17</v>
      </c>
      <c r="E25" s="81" t="s">
        <v>153</v>
      </c>
      <c r="F25" s="65" t="s">
        <v>31</v>
      </c>
    </row>
    <row r="26" spans="1:6" ht="36" customHeight="1" x14ac:dyDescent="0.2">
      <c r="A26" s="47">
        <v>18</v>
      </c>
      <c r="B26" s="48" t="s">
        <v>141</v>
      </c>
      <c r="C26" s="65" t="s">
        <v>142</v>
      </c>
      <c r="D26" s="47">
        <v>18</v>
      </c>
      <c r="E26" s="81" t="s">
        <v>150</v>
      </c>
      <c r="F26" s="65" t="s">
        <v>34</v>
      </c>
    </row>
    <row r="27" spans="1:6" ht="45" customHeight="1" x14ac:dyDescent="0.2">
      <c r="A27" s="47">
        <v>19</v>
      </c>
      <c r="B27" s="48" t="s">
        <v>141</v>
      </c>
      <c r="C27" s="65" t="s">
        <v>142</v>
      </c>
      <c r="D27" s="47">
        <v>19</v>
      </c>
      <c r="E27" s="81" t="s">
        <v>153</v>
      </c>
      <c r="F27" s="65" t="s">
        <v>39</v>
      </c>
    </row>
    <row r="28" spans="1:6" ht="36" customHeight="1" x14ac:dyDescent="0.2">
      <c r="A28" s="47">
        <v>20</v>
      </c>
      <c r="B28" s="48" t="s">
        <v>141</v>
      </c>
      <c r="C28" s="65" t="s">
        <v>142</v>
      </c>
      <c r="D28" s="47">
        <v>20</v>
      </c>
      <c r="E28" s="81" t="s">
        <v>149</v>
      </c>
      <c r="F28" s="65" t="s">
        <v>31</v>
      </c>
    </row>
    <row r="29" spans="1:6" ht="36" customHeight="1" x14ac:dyDescent="0.2">
      <c r="A29" s="47">
        <v>21</v>
      </c>
      <c r="B29" s="48" t="s">
        <v>141</v>
      </c>
      <c r="C29" s="65" t="s">
        <v>142</v>
      </c>
      <c r="D29" s="47">
        <v>21</v>
      </c>
      <c r="E29" s="80" t="s">
        <v>152</v>
      </c>
      <c r="F29" s="48">
        <v>1</v>
      </c>
    </row>
    <row r="30" spans="1:6" s="3" customFormat="1" ht="36" customHeight="1" x14ac:dyDescent="0.2">
      <c r="A30" s="47">
        <v>22</v>
      </c>
      <c r="B30" s="48" t="s">
        <v>141</v>
      </c>
      <c r="C30" s="48" t="s">
        <v>142</v>
      </c>
      <c r="D30" s="47">
        <v>22</v>
      </c>
      <c r="E30" s="80" t="s">
        <v>187</v>
      </c>
      <c r="F30" s="48" t="s">
        <v>31</v>
      </c>
    </row>
    <row r="31" spans="1:6" ht="47.25" customHeight="1" x14ac:dyDescent="0.2">
      <c r="A31" s="47">
        <v>23</v>
      </c>
      <c r="B31" s="48" t="s">
        <v>141</v>
      </c>
      <c r="C31" s="65" t="s">
        <v>142</v>
      </c>
      <c r="D31" s="47">
        <v>23</v>
      </c>
      <c r="E31" s="80" t="s">
        <v>151</v>
      </c>
      <c r="F31" s="48" t="s">
        <v>34</v>
      </c>
    </row>
    <row r="32" spans="1:6" s="64" customFormat="1" ht="36" customHeight="1" x14ac:dyDescent="0.2">
      <c r="A32" s="47">
        <v>24</v>
      </c>
      <c r="B32" s="48" t="s">
        <v>141</v>
      </c>
      <c r="C32" s="48" t="s">
        <v>142</v>
      </c>
      <c r="D32" s="47">
        <v>24</v>
      </c>
      <c r="E32" s="80" t="s">
        <v>190</v>
      </c>
      <c r="F32" s="48" t="s">
        <v>32</v>
      </c>
    </row>
    <row r="33" spans="1:6" ht="36" customHeight="1" x14ac:dyDescent="0.2">
      <c r="A33" s="47">
        <v>25</v>
      </c>
      <c r="B33" s="48" t="s">
        <v>141</v>
      </c>
      <c r="C33" s="48" t="s">
        <v>142</v>
      </c>
      <c r="D33" s="47">
        <v>25</v>
      </c>
      <c r="E33" s="81" t="s">
        <v>148</v>
      </c>
      <c r="F33" s="65" t="s">
        <v>34</v>
      </c>
    </row>
    <row r="34" spans="1:6" ht="49.5" customHeight="1" x14ac:dyDescent="0.2">
      <c r="A34" s="47">
        <v>26</v>
      </c>
      <c r="B34" s="48" t="s">
        <v>141</v>
      </c>
      <c r="C34" s="48" t="s">
        <v>142</v>
      </c>
      <c r="D34" s="47">
        <v>26</v>
      </c>
      <c r="E34" s="81" t="s">
        <v>151</v>
      </c>
      <c r="F34" s="65" t="s">
        <v>37</v>
      </c>
    </row>
    <row r="35" spans="1:6" ht="36" customHeight="1" x14ac:dyDescent="0.2">
      <c r="A35" s="47">
        <v>27</v>
      </c>
      <c r="B35" s="48" t="s">
        <v>141</v>
      </c>
      <c r="C35" s="48" t="s">
        <v>142</v>
      </c>
      <c r="D35" s="47">
        <v>27</v>
      </c>
      <c r="E35" s="81" t="s">
        <v>152</v>
      </c>
      <c r="F35" s="65" t="s">
        <v>33</v>
      </c>
    </row>
    <row r="36" spans="1:6" ht="36" customHeight="1" x14ac:dyDescent="0.2">
      <c r="A36" s="47">
        <v>28</v>
      </c>
      <c r="B36" s="48" t="s">
        <v>141</v>
      </c>
      <c r="C36" s="48" t="s">
        <v>142</v>
      </c>
      <c r="D36" s="47">
        <v>28</v>
      </c>
      <c r="E36" s="81" t="s">
        <v>147</v>
      </c>
      <c r="F36" s="65" t="s">
        <v>34</v>
      </c>
    </row>
    <row r="37" spans="1:6" ht="36" customHeight="1" x14ac:dyDescent="0.2">
      <c r="A37" s="47">
        <v>29</v>
      </c>
      <c r="B37" s="48" t="s">
        <v>141</v>
      </c>
      <c r="C37" s="48" t="s">
        <v>142</v>
      </c>
      <c r="D37" s="47">
        <v>29</v>
      </c>
      <c r="E37" s="80" t="s">
        <v>153</v>
      </c>
      <c r="F37" s="48" t="s">
        <v>34</v>
      </c>
    </row>
    <row r="38" spans="1:6" s="60" customFormat="1" ht="36" customHeight="1" x14ac:dyDescent="0.2">
      <c r="A38" s="47">
        <v>30</v>
      </c>
      <c r="B38" s="48" t="s">
        <v>141</v>
      </c>
      <c r="C38" s="48" t="s">
        <v>142</v>
      </c>
      <c r="D38" s="47">
        <v>30</v>
      </c>
      <c r="E38" s="81" t="s">
        <v>148</v>
      </c>
      <c r="F38" s="65" t="s">
        <v>33</v>
      </c>
    </row>
    <row r="39" spans="1:6" s="60" customFormat="1" ht="36" customHeight="1" x14ac:dyDescent="0.2">
      <c r="A39" s="47">
        <v>31</v>
      </c>
      <c r="B39" s="48" t="s">
        <v>141</v>
      </c>
      <c r="C39" s="48" t="s">
        <v>142</v>
      </c>
      <c r="D39" s="47">
        <v>31</v>
      </c>
      <c r="E39" s="80" t="s">
        <v>153</v>
      </c>
      <c r="F39" s="48">
        <v>5</v>
      </c>
    </row>
    <row r="40" spans="1:6" ht="14.25" x14ac:dyDescent="0.2">
      <c r="A40" s="78"/>
      <c r="B40" s="78"/>
      <c r="C40" s="78"/>
      <c r="D40" s="78"/>
      <c r="E40" s="54"/>
      <c r="F40" s="54"/>
    </row>
    <row r="41" spans="1:6" ht="12.75" x14ac:dyDescent="0.2">
      <c r="A41" s="3"/>
      <c r="B41" s="3"/>
      <c r="C41" s="3"/>
      <c r="D41" s="3"/>
    </row>
    <row r="42" spans="1:6" ht="12.75" x14ac:dyDescent="0.2">
      <c r="A42" s="3"/>
      <c r="B42" s="3"/>
      <c r="C42" s="3"/>
      <c r="D42" s="3"/>
    </row>
    <row r="43" spans="1:6" ht="12.75" x14ac:dyDescent="0.2">
      <c r="A43" s="3"/>
      <c r="B43" s="3"/>
      <c r="C43" s="3"/>
      <c r="D43" s="3"/>
    </row>
    <row r="44" spans="1:6" ht="12.75" x14ac:dyDescent="0.2">
      <c r="A44" s="3"/>
      <c r="B44" s="3"/>
      <c r="C44" s="3"/>
      <c r="D44" s="3"/>
      <c r="E44" s="3"/>
      <c r="F44" s="3"/>
    </row>
  </sheetData>
  <mergeCells count="9">
    <mergeCell ref="A40:D40"/>
    <mergeCell ref="A7:D7"/>
    <mergeCell ref="E7:F7"/>
    <mergeCell ref="A6:D6"/>
    <mergeCell ref="A1:F1"/>
    <mergeCell ref="A4:B4"/>
    <mergeCell ref="C4:F4"/>
    <mergeCell ref="A5:B5"/>
    <mergeCell ref="C5:E5"/>
  </mergeCells>
  <pageMargins left="0.25" right="0.25" top="0.75" bottom="0.75" header="0.3" footer="0.3"/>
  <pageSetup paperSize="9" fitToHeight="0" orientation="landscape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Цигломень 4 (4 этап)</vt:lpstr>
      <vt:lpstr>Цигломень 6 (4 этап)</vt:lpstr>
      <vt:lpstr>Верхнетоемск</vt:lpstr>
      <vt:lpstr>Верхнетоемск!Область_печати</vt:lpstr>
      <vt:lpstr>'Цигломень 4 (4 этап)'!Область_печати</vt:lpstr>
      <vt:lpstr>'Цигломень 6 (4 этап)'!Область_печати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2023-12-14T11:48:25Z</cp:lastPrinted>
  <dcterms:created xsi:type="dcterms:W3CDTF">1996-10-08T23:32:33Z</dcterms:created>
  <dcterms:modified xsi:type="dcterms:W3CDTF">2024-01-23T12:53:11Z</dcterms:modified>
</cp:coreProperties>
</file>